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35" windowWidth="11355" windowHeight="6150"/>
  </bookViews>
  <sheets>
    <sheet name="vari. (cmdty) J-MAR.2011-12" sheetId="10" r:id="rId1"/>
  </sheets>
  <definedNames>
    <definedName name="_xlnm.Database">#REF!</definedName>
    <definedName name="Database_MI">#REF!</definedName>
    <definedName name="DATES">#REF!</definedName>
    <definedName name="NAMES">#REF!</definedName>
    <definedName name="_xlnm.Print_Area">#REF!</definedName>
    <definedName name="PRINT_AREA_MI">#REF!</definedName>
    <definedName name="_xlnm.Print_Titles" localSheetId="0">'vari. (cmdty) J-MAR.2011-12'!$5:$9</definedName>
  </definedNames>
  <calcPr calcId="124519"/>
</workbook>
</file>

<file path=xl/calcChain.xml><?xml version="1.0" encoding="utf-8"?>
<calcChain xmlns="http://schemas.openxmlformats.org/spreadsheetml/2006/main">
  <c r="O70" i="10"/>
  <c r="K71" s="1"/>
  <c r="N70"/>
  <c r="J71" s="1"/>
  <c r="K70"/>
  <c r="J70"/>
  <c r="P67"/>
  <c r="P66"/>
  <c r="P65"/>
  <c r="P64"/>
  <c r="P63"/>
  <c r="P62"/>
  <c r="P61"/>
  <c r="L61"/>
  <c r="P60"/>
  <c r="L60"/>
  <c r="P59"/>
  <c r="L59"/>
  <c r="P58"/>
  <c r="L58"/>
  <c r="P57"/>
  <c r="L57"/>
  <c r="P56"/>
  <c r="L56"/>
  <c r="P55"/>
  <c r="L55"/>
  <c r="P54"/>
  <c r="L54"/>
  <c r="P53"/>
  <c r="L53"/>
  <c r="P52"/>
  <c r="L52"/>
  <c r="P51"/>
  <c r="L51"/>
  <c r="P50"/>
  <c r="L50"/>
  <c r="P49"/>
  <c r="L49"/>
  <c r="P48"/>
  <c r="L48"/>
  <c r="P47"/>
  <c r="L47"/>
  <c r="P46"/>
  <c r="P70" s="1"/>
  <c r="L71" s="1"/>
  <c r="L46"/>
  <c r="L70" s="1"/>
  <c r="H44"/>
  <c r="G44"/>
  <c r="F44"/>
  <c r="D44"/>
  <c r="O38"/>
  <c r="K39" s="1"/>
  <c r="N38"/>
  <c r="J39" s="1"/>
  <c r="K38"/>
  <c r="J38"/>
  <c r="P34"/>
  <c r="P33"/>
  <c r="P32"/>
  <c r="P31"/>
  <c r="P30"/>
  <c r="P29"/>
  <c r="L29"/>
  <c r="P28"/>
  <c r="L28"/>
  <c r="P27"/>
  <c r="L27"/>
  <c r="P26"/>
  <c r="L26"/>
  <c r="P25"/>
  <c r="L25"/>
  <c r="P24"/>
  <c r="L24"/>
  <c r="P23"/>
  <c r="L23"/>
  <c r="P22"/>
  <c r="L22"/>
  <c r="P21"/>
  <c r="L21"/>
  <c r="P20"/>
  <c r="L20"/>
  <c r="P19"/>
  <c r="L19"/>
  <c r="P18"/>
  <c r="L18"/>
  <c r="P17"/>
  <c r="L17"/>
  <c r="P16"/>
  <c r="P38" s="1"/>
  <c r="L39" s="1"/>
  <c r="L16"/>
  <c r="L38" s="1"/>
  <c r="G14"/>
  <c r="H14" s="1"/>
  <c r="F14"/>
  <c r="D14"/>
  <c r="J40" l="1"/>
  <c r="J41" s="1"/>
  <c r="K40"/>
  <c r="K41" s="1"/>
  <c r="L72"/>
  <c r="L73" s="1"/>
  <c r="J72"/>
  <c r="J73" s="1"/>
  <c r="K72"/>
  <c r="K73" s="1"/>
  <c r="L40"/>
  <c r="L41" s="1"/>
</calcChain>
</file>

<file path=xl/sharedStrings.xml><?xml version="1.0" encoding="utf-8"?>
<sst xmlns="http://schemas.openxmlformats.org/spreadsheetml/2006/main" count="105" uniqueCount="67">
  <si>
    <t>CANADA</t>
  </si>
  <si>
    <t>BELGIUM</t>
  </si>
  <si>
    <t>FRANCE</t>
  </si>
  <si>
    <t>GERMANY</t>
  </si>
  <si>
    <t>ITALY</t>
  </si>
  <si>
    <t>NETHERLANDS</t>
  </si>
  <si>
    <t>SPAIN</t>
  </si>
  <si>
    <t>SWEDEN</t>
  </si>
  <si>
    <t>UNITED KINGDOM</t>
  </si>
  <si>
    <t>KUWAIT</t>
  </si>
  <si>
    <t>OMAN</t>
  </si>
  <si>
    <t>QATAR</t>
  </si>
  <si>
    <t>SAUDI ARABIA</t>
  </si>
  <si>
    <t>TURKEY</t>
  </si>
  <si>
    <t>U.A.E.</t>
  </si>
  <si>
    <t>CHINA</t>
  </si>
  <si>
    <t>HONG KONG</t>
  </si>
  <si>
    <t>JAPAN</t>
  </si>
  <si>
    <t>AFGHANISTAN</t>
  </si>
  <si>
    <t>BANGLADESH</t>
  </si>
  <si>
    <t>INDIA</t>
  </si>
  <si>
    <t>SRI LANKA</t>
  </si>
  <si>
    <t>MALAYSIA</t>
  </si>
  <si>
    <t>THAILAND</t>
  </si>
  <si>
    <t>AUSTRALIA</t>
  </si>
  <si>
    <t>REGIONAL COUNTRY VARIATION ANALYSIS</t>
  </si>
  <si>
    <t>COUNTRY</t>
  </si>
  <si>
    <t>SOUTH AFRICA</t>
  </si>
  <si>
    <t>VIET NAM</t>
  </si>
  <si>
    <t>DENMARK</t>
  </si>
  <si>
    <t>VALUE IN 000 $</t>
  </si>
  <si>
    <t>S.</t>
  </si>
  <si>
    <t>CHANGE</t>
  </si>
  <si>
    <t>NO.</t>
  </si>
  <si>
    <t>EXPORT</t>
  </si>
  <si>
    <t>% SHARE</t>
  </si>
  <si>
    <t>VALUE</t>
  </si>
  <si>
    <t>%</t>
  </si>
  <si>
    <t>INCREASE</t>
  </si>
  <si>
    <t>JULY-MARCH</t>
  </si>
  <si>
    <t>2011-12</t>
  </si>
  <si>
    <t>2010-11</t>
  </si>
  <si>
    <t>VAR.</t>
  </si>
  <si>
    <t>TOTAL</t>
  </si>
  <si>
    <t>OTHER COUNTRIES</t>
  </si>
  <si>
    <t>IRAN ( ISLAMIC R.)</t>
  </si>
  <si>
    <t>BRAZIL</t>
  </si>
  <si>
    <t>U.S.AMERICA</t>
  </si>
  <si>
    <t xml:space="preserve">JEWELLERY </t>
  </si>
  <si>
    <t xml:space="preserve"> COMMODITIES</t>
  </si>
  <si>
    <t>JULY-MARCH 2011-12</t>
  </si>
  <si>
    <t>JULY-MARCH 2010-11</t>
  </si>
  <si>
    <t>DECCREASE</t>
  </si>
  <si>
    <t>BAHRAIN</t>
  </si>
  <si>
    <t>IRELAND</t>
  </si>
  <si>
    <t>GREECE</t>
  </si>
  <si>
    <t>POLAND</t>
  </si>
  <si>
    <t>KOREA, REP.OF</t>
  </si>
  <si>
    <t>SUDAN</t>
  </si>
  <si>
    <t>JORDAN</t>
  </si>
  <si>
    <t>CHILE</t>
  </si>
  <si>
    <t>DJIBOUTI</t>
  </si>
  <si>
    <t>SINGAPORE</t>
  </si>
  <si>
    <t>NORWAY</t>
  </si>
  <si>
    <t xml:space="preserve">PRECIOUS &amp; </t>
  </si>
  <si>
    <t>PRECIOUS STONES</t>
  </si>
  <si>
    <t>(July - March 2011 - 2012 FINAL FIGURES)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</si>
</sst>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sz val="10"/>
      <name val="Arial"/>
      <family val="2"/>
    </font>
    <font>
      <b/>
      <sz val="8"/>
      <name val="MS Sans Serif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7"/>
      <name val="MS Sans Serif"/>
      <family val="2"/>
    </font>
    <font>
      <b/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" fillId="0" borderId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65">
    <xf numFmtId="0" fontId="0" fillId="0" borderId="0" xfId="0"/>
    <xf numFmtId="164" fontId="26" fillId="0" borderId="0" xfId="42" applyNumberFormat="1" applyFont="1" applyAlignment="1">
      <alignment horizontal="center"/>
    </xf>
    <xf numFmtId="164" fontId="23" fillId="0" borderId="0" xfId="42" applyNumberFormat="1" applyFont="1" applyAlignment="1">
      <alignment horizontal="center"/>
    </xf>
    <xf numFmtId="0" fontId="30" fillId="0" borderId="0" xfId="46" applyFont="1"/>
    <xf numFmtId="164" fontId="30" fillId="0" borderId="0" xfId="44" applyNumberFormat="1" applyFont="1"/>
    <xf numFmtId="164" fontId="31" fillId="0" borderId="0" xfId="42" applyNumberFormat="1" applyFont="1"/>
    <xf numFmtId="164" fontId="32" fillId="0" borderId="0" xfId="42" applyNumberFormat="1" applyFont="1"/>
    <xf numFmtId="164" fontId="25" fillId="0" borderId="0" xfId="44" applyNumberFormat="1" applyFont="1"/>
    <xf numFmtId="164" fontId="33" fillId="0" borderId="0" xfId="42" applyNumberFormat="1" applyFont="1"/>
    <xf numFmtId="164" fontId="34" fillId="0" borderId="0" xfId="44" applyNumberFormat="1" applyFont="1"/>
    <xf numFmtId="164" fontId="31" fillId="0" borderId="0" xfId="47" applyNumberFormat="1" applyFont="1"/>
    <xf numFmtId="164" fontId="32" fillId="0" borderId="0" xfId="47" applyNumberFormat="1" applyFont="1"/>
    <xf numFmtId="164" fontId="25" fillId="0" borderId="0" xfId="42" applyNumberFormat="1" applyFont="1" applyAlignment="1">
      <alignment horizontal="center"/>
    </xf>
    <xf numFmtId="164" fontId="30" fillId="0" borderId="0" xfId="42" applyNumberFormat="1" applyFont="1"/>
    <xf numFmtId="164" fontId="25" fillId="0" borderId="0" xfId="42" applyNumberFormat="1" applyFont="1"/>
    <xf numFmtId="164" fontId="35" fillId="0" borderId="0" xfId="42" applyNumberFormat="1" applyFont="1"/>
    <xf numFmtId="164" fontId="5" fillId="0" borderId="0" xfId="42" applyNumberFormat="1" applyFont="1"/>
    <xf numFmtId="164" fontId="5" fillId="0" borderId="0" xfId="42" applyNumberFormat="1" applyFont="1" applyBorder="1" applyAlignment="1">
      <alignment horizontal="center"/>
    </xf>
    <xf numFmtId="164" fontId="33" fillId="0" borderId="0" xfId="42" applyNumberFormat="1" applyFont="1" applyBorder="1" applyAlignment="1">
      <alignment horizontal="center"/>
    </xf>
    <xf numFmtId="164" fontId="36" fillId="0" borderId="0" xfId="42" applyNumberFormat="1" applyFont="1"/>
    <xf numFmtId="43" fontId="5" fillId="0" borderId="0" xfId="47" applyNumberFormat="1" applyFont="1" applyAlignment="1"/>
    <xf numFmtId="164" fontId="5" fillId="0" borderId="0" xfId="47" applyNumberFormat="1" applyFont="1" applyAlignment="1">
      <alignment horizontal="center"/>
    </xf>
    <xf numFmtId="164" fontId="5" fillId="0" borderId="0" xfId="47" applyNumberFormat="1" applyFont="1"/>
    <xf numFmtId="164" fontId="27" fillId="0" borderId="0" xfId="49" applyNumberFormat="1" applyFont="1"/>
    <xf numFmtId="43" fontId="5" fillId="0" borderId="0" xfId="42" applyNumberFormat="1" applyFont="1" applyFill="1" applyAlignment="1"/>
    <xf numFmtId="164" fontId="5" fillId="0" borderId="0" xfId="47" applyNumberFormat="1" applyFont="1" applyAlignment="1"/>
    <xf numFmtId="164" fontId="25" fillId="0" borderId="0" xfId="47" applyNumberFormat="1" applyFont="1"/>
    <xf numFmtId="164" fontId="30" fillId="0" borderId="0" xfId="47" applyNumberFormat="1" applyFont="1"/>
    <xf numFmtId="164" fontId="36" fillId="0" borderId="0" xfId="47" applyNumberFormat="1" applyFont="1"/>
    <xf numFmtId="164" fontId="33" fillId="0" borderId="0" xfId="47" applyNumberFormat="1" applyFont="1"/>
    <xf numFmtId="164" fontId="25" fillId="0" borderId="0" xfId="47" applyNumberFormat="1" applyFont="1" applyAlignment="1">
      <alignment horizontal="center"/>
    </xf>
    <xf numFmtId="0" fontId="28" fillId="0" borderId="0" xfId="50" applyFont="1"/>
    <xf numFmtId="164" fontId="29" fillId="0" borderId="0" xfId="49" applyNumberFormat="1" applyFont="1"/>
    <xf numFmtId="0" fontId="30" fillId="0" borderId="0" xfId="48" applyFont="1"/>
    <xf numFmtId="164" fontId="35" fillId="0" borderId="0" xfId="47" applyNumberFormat="1" applyFont="1"/>
    <xf numFmtId="164" fontId="34" fillId="0" borderId="0" xfId="47" applyNumberFormat="1" applyFont="1"/>
    <xf numFmtId="0" fontId="5" fillId="0" borderId="0" xfId="48" applyFont="1" applyAlignment="1"/>
    <xf numFmtId="0" fontId="5" fillId="0" borderId="0" xfId="48" applyFont="1"/>
    <xf numFmtId="164" fontId="30" fillId="0" borderId="0" xfId="47" applyNumberFormat="1" applyFont="1" applyBorder="1"/>
    <xf numFmtId="164" fontId="5" fillId="0" borderId="0" xfId="47" applyNumberFormat="1" applyFont="1" applyBorder="1"/>
    <xf numFmtId="164" fontId="33" fillId="0" borderId="0" xfId="47" applyNumberFormat="1" applyFont="1" applyBorder="1" applyAlignment="1"/>
    <xf numFmtId="164" fontId="25" fillId="0" borderId="0" xfId="47" applyNumberFormat="1" applyFont="1" applyBorder="1"/>
    <xf numFmtId="164" fontId="33" fillId="0" borderId="0" xfId="47" applyNumberFormat="1" applyFont="1" applyBorder="1"/>
    <xf numFmtId="164" fontId="34" fillId="0" borderId="0" xfId="47" applyNumberFormat="1" applyFont="1" applyBorder="1"/>
    <xf numFmtId="164" fontId="24" fillId="0" borderId="0" xfId="47" applyNumberFormat="1" applyFont="1" applyAlignment="1">
      <alignment horizontal="center"/>
    </xf>
    <xf numFmtId="164" fontId="33" fillId="24" borderId="12" xfId="42" applyNumberFormat="1" applyFont="1" applyFill="1" applyBorder="1" applyAlignment="1">
      <alignment horizontal="center"/>
    </xf>
    <xf numFmtId="164" fontId="33" fillId="24" borderId="12" xfId="42" applyNumberFormat="1" applyFont="1" applyFill="1" applyBorder="1" applyAlignment="1">
      <alignment horizontal="center" vertical="center"/>
    </xf>
    <xf numFmtId="164" fontId="33" fillId="24" borderId="11" xfId="42" quotePrefix="1" applyNumberFormat="1" applyFont="1" applyFill="1" applyBorder="1" applyAlignment="1">
      <alignment horizontal="center"/>
    </xf>
    <xf numFmtId="164" fontId="33" fillId="24" borderId="16" xfId="42" quotePrefix="1" applyNumberFormat="1" applyFont="1" applyFill="1" applyBorder="1" applyAlignment="1">
      <alignment horizontal="center"/>
    </xf>
    <xf numFmtId="164" fontId="33" fillId="24" borderId="11" xfId="42" applyNumberFormat="1" applyFont="1" applyFill="1" applyBorder="1" applyAlignment="1">
      <alignment horizontal="center"/>
    </xf>
    <xf numFmtId="164" fontId="33" fillId="24" borderId="16" xfId="42" applyNumberFormat="1" applyFont="1" applyFill="1" applyBorder="1" applyAlignment="1">
      <alignment horizontal="center"/>
    </xf>
    <xf numFmtId="164" fontId="33" fillId="24" borderId="15" xfId="42" applyNumberFormat="1" applyFont="1" applyFill="1" applyBorder="1" applyAlignment="1">
      <alignment horizontal="center"/>
    </xf>
    <xf numFmtId="164" fontId="33" fillId="24" borderId="14" xfId="42" applyNumberFormat="1" applyFont="1" applyFill="1" applyBorder="1" applyAlignment="1">
      <alignment horizontal="center"/>
    </xf>
    <xf numFmtId="164" fontId="33" fillId="24" borderId="14" xfId="42" applyNumberFormat="1" applyFont="1" applyFill="1" applyBorder="1" applyAlignment="1">
      <alignment horizontal="center" vertical="center"/>
    </xf>
    <xf numFmtId="164" fontId="33" fillId="24" borderId="13" xfId="42" applyNumberFormat="1" applyFont="1" applyFill="1" applyBorder="1" applyAlignment="1">
      <alignment horizontal="center"/>
    </xf>
    <xf numFmtId="164" fontId="33" fillId="24" borderId="18" xfId="42" applyNumberFormat="1" applyFont="1" applyFill="1" applyBorder="1" applyAlignment="1">
      <alignment horizontal="center"/>
    </xf>
    <xf numFmtId="164" fontId="33" fillId="24" borderId="10" xfId="42" applyNumberFormat="1" applyFont="1" applyFill="1" applyBorder="1" applyAlignment="1">
      <alignment horizontal="center"/>
    </xf>
    <xf numFmtId="164" fontId="33" fillId="24" borderId="13" xfId="42" applyNumberFormat="1" applyFont="1" applyFill="1" applyBorder="1" applyAlignment="1">
      <alignment horizontal="center"/>
    </xf>
    <xf numFmtId="164" fontId="33" fillId="24" borderId="0" xfId="42" applyNumberFormat="1" applyFont="1" applyFill="1" applyBorder="1" applyAlignment="1">
      <alignment horizontal="center"/>
    </xf>
    <xf numFmtId="164" fontId="33" fillId="24" borderId="17" xfId="42" applyNumberFormat="1" applyFont="1" applyFill="1" applyBorder="1" applyAlignment="1">
      <alignment horizontal="center"/>
    </xf>
    <xf numFmtId="164" fontId="5" fillId="24" borderId="11" xfId="42" quotePrefix="1" applyNumberFormat="1" applyFont="1" applyFill="1" applyBorder="1" applyAlignment="1">
      <alignment horizontal="center"/>
    </xf>
    <xf numFmtId="164" fontId="5" fillId="24" borderId="15" xfId="42" applyNumberFormat="1" applyFont="1" applyFill="1" applyBorder="1" applyAlignment="1">
      <alignment horizontal="center"/>
    </xf>
    <xf numFmtId="164" fontId="5" fillId="24" borderId="16" xfId="42" applyNumberFormat="1" applyFont="1" applyFill="1" applyBorder="1" applyAlignment="1">
      <alignment horizontal="center"/>
    </xf>
    <xf numFmtId="164" fontId="33" fillId="24" borderId="13" xfId="42" quotePrefix="1" applyNumberFormat="1" applyFont="1" applyFill="1" applyBorder="1" applyAlignment="1">
      <alignment horizontal="center"/>
    </xf>
    <xf numFmtId="164" fontId="33" fillId="24" borderId="10" xfId="42" quotePrefix="1" applyNumberFormat="1" applyFont="1" applyFill="1" applyBorder="1" applyAlignment="1">
      <alignment horizontal="center"/>
    </xf>
  </cellXfs>
  <cellStyles count="5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43"/>
    <cellStyle name="Comma 2 2" xfId="44"/>
    <cellStyle name="Comma 2 3" xfId="52"/>
    <cellStyle name="Comma 2 4" xfId="53"/>
    <cellStyle name="Comma 3" xfId="49"/>
    <cellStyle name="Comma 4" xfId="51"/>
    <cellStyle name="Comma_CHAIRMAN-1" xfId="47"/>
    <cellStyle name="Comma_CHAIRMAN-1-2" xfId="42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5"/>
    <cellStyle name="Normal 2 2" xfId="46"/>
    <cellStyle name="Normal 3" xfId="50"/>
    <cellStyle name="Normal_VARI.COMM. BY COUNT. ( JUL-SEPT.2008-09 )" xfId="48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87"/>
  <sheetViews>
    <sheetView tabSelected="1" workbookViewId="0">
      <selection activeCell="F23" sqref="F23"/>
    </sheetView>
  </sheetViews>
  <sheetFormatPr defaultRowHeight="12.75"/>
  <cols>
    <col min="1" max="1" width="4" style="30" customWidth="1"/>
    <col min="2" max="2" width="20.5703125" style="27" bestFit="1" customWidth="1"/>
    <col min="3" max="3" width="14.28515625" style="27" bestFit="1" customWidth="1"/>
    <col min="4" max="4" width="9.7109375" style="27" bestFit="1" customWidth="1"/>
    <col min="5" max="5" width="14.28515625" style="26" bestFit="1" customWidth="1"/>
    <col min="6" max="6" width="9.7109375" style="26" bestFit="1" customWidth="1"/>
    <col min="7" max="7" width="11.7109375" style="26" bestFit="1" customWidth="1"/>
    <col min="8" max="8" width="7.85546875" style="26" bestFit="1" customWidth="1"/>
    <col min="9" max="9" width="16.28515625" style="26" bestFit="1" customWidth="1"/>
    <col min="10" max="11" width="10" style="26" bestFit="1" customWidth="1"/>
    <col min="12" max="12" width="9.28515625" style="27" bestFit="1" customWidth="1"/>
    <col min="13" max="13" width="16.28515625" style="28" bestFit="1" customWidth="1"/>
    <col min="14" max="14" width="9" style="26" customWidth="1"/>
    <col min="15" max="15" width="10" style="26" customWidth="1"/>
    <col min="16" max="16" width="9.28515625" style="27" bestFit="1" customWidth="1"/>
    <col min="17" max="17" width="9.28515625" style="11" customWidth="1"/>
    <col min="18" max="256" width="9.140625" style="10"/>
    <col min="257" max="257" width="4" style="10" customWidth="1"/>
    <col min="258" max="258" width="20.5703125" style="10" bestFit="1" customWidth="1"/>
    <col min="259" max="259" width="14.28515625" style="10" bestFit="1" customWidth="1"/>
    <col min="260" max="260" width="9.7109375" style="10" bestFit="1" customWidth="1"/>
    <col min="261" max="261" width="14.28515625" style="10" bestFit="1" customWidth="1"/>
    <col min="262" max="262" width="9.7109375" style="10" bestFit="1" customWidth="1"/>
    <col min="263" max="263" width="11.7109375" style="10" bestFit="1" customWidth="1"/>
    <col min="264" max="264" width="9.7109375" style="10" bestFit="1" customWidth="1"/>
    <col min="265" max="265" width="16.28515625" style="10" bestFit="1" customWidth="1"/>
    <col min="266" max="266" width="8.7109375" style="10" bestFit="1" customWidth="1"/>
    <col min="267" max="267" width="10" style="10" bestFit="1" customWidth="1"/>
    <col min="268" max="268" width="9.28515625" style="10" bestFit="1" customWidth="1"/>
    <col min="269" max="269" width="16.28515625" style="10" bestFit="1" customWidth="1"/>
    <col min="270" max="270" width="9" style="10" customWidth="1"/>
    <col min="271" max="271" width="10" style="10" customWidth="1"/>
    <col min="272" max="272" width="9.28515625" style="10" bestFit="1" customWidth="1"/>
    <col min="273" max="273" width="9.28515625" style="10" customWidth="1"/>
    <col min="274" max="512" width="9.140625" style="10"/>
    <col min="513" max="513" width="4" style="10" customWidth="1"/>
    <col min="514" max="514" width="20.5703125" style="10" bestFit="1" customWidth="1"/>
    <col min="515" max="515" width="14.28515625" style="10" bestFit="1" customWidth="1"/>
    <col min="516" max="516" width="9.7109375" style="10" bestFit="1" customWidth="1"/>
    <col min="517" max="517" width="14.28515625" style="10" bestFit="1" customWidth="1"/>
    <col min="518" max="518" width="9.7109375" style="10" bestFit="1" customWidth="1"/>
    <col min="519" max="519" width="11.7109375" style="10" bestFit="1" customWidth="1"/>
    <col min="520" max="520" width="9.7109375" style="10" bestFit="1" customWidth="1"/>
    <col min="521" max="521" width="16.28515625" style="10" bestFit="1" customWidth="1"/>
    <col min="522" max="522" width="8.7109375" style="10" bestFit="1" customWidth="1"/>
    <col min="523" max="523" width="10" style="10" bestFit="1" customWidth="1"/>
    <col min="524" max="524" width="9.28515625" style="10" bestFit="1" customWidth="1"/>
    <col min="525" max="525" width="16.28515625" style="10" bestFit="1" customWidth="1"/>
    <col min="526" max="526" width="9" style="10" customWidth="1"/>
    <col min="527" max="527" width="10" style="10" customWidth="1"/>
    <col min="528" max="528" width="9.28515625" style="10" bestFit="1" customWidth="1"/>
    <col min="529" max="529" width="9.28515625" style="10" customWidth="1"/>
    <col min="530" max="768" width="9.140625" style="10"/>
    <col min="769" max="769" width="4" style="10" customWidth="1"/>
    <col min="770" max="770" width="20.5703125" style="10" bestFit="1" customWidth="1"/>
    <col min="771" max="771" width="14.28515625" style="10" bestFit="1" customWidth="1"/>
    <col min="772" max="772" width="9.7109375" style="10" bestFit="1" customWidth="1"/>
    <col min="773" max="773" width="14.28515625" style="10" bestFit="1" customWidth="1"/>
    <col min="774" max="774" width="9.7109375" style="10" bestFit="1" customWidth="1"/>
    <col min="775" max="775" width="11.7109375" style="10" bestFit="1" customWidth="1"/>
    <col min="776" max="776" width="9.7109375" style="10" bestFit="1" customWidth="1"/>
    <col min="777" max="777" width="16.28515625" style="10" bestFit="1" customWidth="1"/>
    <col min="778" max="778" width="8.7109375" style="10" bestFit="1" customWidth="1"/>
    <col min="779" max="779" width="10" style="10" bestFit="1" customWidth="1"/>
    <col min="780" max="780" width="9.28515625" style="10" bestFit="1" customWidth="1"/>
    <col min="781" max="781" width="16.28515625" style="10" bestFit="1" customWidth="1"/>
    <col min="782" max="782" width="9" style="10" customWidth="1"/>
    <col min="783" max="783" width="10" style="10" customWidth="1"/>
    <col min="784" max="784" width="9.28515625" style="10" bestFit="1" customWidth="1"/>
    <col min="785" max="785" width="9.28515625" style="10" customWidth="1"/>
    <col min="786" max="1024" width="9.140625" style="10"/>
    <col min="1025" max="1025" width="4" style="10" customWidth="1"/>
    <col min="1026" max="1026" width="20.5703125" style="10" bestFit="1" customWidth="1"/>
    <col min="1027" max="1027" width="14.28515625" style="10" bestFit="1" customWidth="1"/>
    <col min="1028" max="1028" width="9.7109375" style="10" bestFit="1" customWidth="1"/>
    <col min="1029" max="1029" width="14.28515625" style="10" bestFit="1" customWidth="1"/>
    <col min="1030" max="1030" width="9.7109375" style="10" bestFit="1" customWidth="1"/>
    <col min="1031" max="1031" width="11.7109375" style="10" bestFit="1" customWidth="1"/>
    <col min="1032" max="1032" width="9.7109375" style="10" bestFit="1" customWidth="1"/>
    <col min="1033" max="1033" width="16.28515625" style="10" bestFit="1" customWidth="1"/>
    <col min="1034" max="1034" width="8.7109375" style="10" bestFit="1" customWidth="1"/>
    <col min="1035" max="1035" width="10" style="10" bestFit="1" customWidth="1"/>
    <col min="1036" max="1036" width="9.28515625" style="10" bestFit="1" customWidth="1"/>
    <col min="1037" max="1037" width="16.28515625" style="10" bestFit="1" customWidth="1"/>
    <col min="1038" max="1038" width="9" style="10" customWidth="1"/>
    <col min="1039" max="1039" width="10" style="10" customWidth="1"/>
    <col min="1040" max="1040" width="9.28515625" style="10" bestFit="1" customWidth="1"/>
    <col min="1041" max="1041" width="9.28515625" style="10" customWidth="1"/>
    <col min="1042" max="1280" width="9.140625" style="10"/>
    <col min="1281" max="1281" width="4" style="10" customWidth="1"/>
    <col min="1282" max="1282" width="20.5703125" style="10" bestFit="1" customWidth="1"/>
    <col min="1283" max="1283" width="14.28515625" style="10" bestFit="1" customWidth="1"/>
    <col min="1284" max="1284" width="9.7109375" style="10" bestFit="1" customWidth="1"/>
    <col min="1285" max="1285" width="14.28515625" style="10" bestFit="1" customWidth="1"/>
    <col min="1286" max="1286" width="9.7109375" style="10" bestFit="1" customWidth="1"/>
    <col min="1287" max="1287" width="11.7109375" style="10" bestFit="1" customWidth="1"/>
    <col min="1288" max="1288" width="9.7109375" style="10" bestFit="1" customWidth="1"/>
    <col min="1289" max="1289" width="16.28515625" style="10" bestFit="1" customWidth="1"/>
    <col min="1290" max="1290" width="8.7109375" style="10" bestFit="1" customWidth="1"/>
    <col min="1291" max="1291" width="10" style="10" bestFit="1" customWidth="1"/>
    <col min="1292" max="1292" width="9.28515625" style="10" bestFit="1" customWidth="1"/>
    <col min="1293" max="1293" width="16.28515625" style="10" bestFit="1" customWidth="1"/>
    <col min="1294" max="1294" width="9" style="10" customWidth="1"/>
    <col min="1295" max="1295" width="10" style="10" customWidth="1"/>
    <col min="1296" max="1296" width="9.28515625" style="10" bestFit="1" customWidth="1"/>
    <col min="1297" max="1297" width="9.28515625" style="10" customWidth="1"/>
    <col min="1298" max="1536" width="9.140625" style="10"/>
    <col min="1537" max="1537" width="4" style="10" customWidth="1"/>
    <col min="1538" max="1538" width="20.5703125" style="10" bestFit="1" customWidth="1"/>
    <col min="1539" max="1539" width="14.28515625" style="10" bestFit="1" customWidth="1"/>
    <col min="1540" max="1540" width="9.7109375" style="10" bestFit="1" customWidth="1"/>
    <col min="1541" max="1541" width="14.28515625" style="10" bestFit="1" customWidth="1"/>
    <col min="1542" max="1542" width="9.7109375" style="10" bestFit="1" customWidth="1"/>
    <col min="1543" max="1543" width="11.7109375" style="10" bestFit="1" customWidth="1"/>
    <col min="1544" max="1544" width="9.7109375" style="10" bestFit="1" customWidth="1"/>
    <col min="1545" max="1545" width="16.28515625" style="10" bestFit="1" customWidth="1"/>
    <col min="1546" max="1546" width="8.7109375" style="10" bestFit="1" customWidth="1"/>
    <col min="1547" max="1547" width="10" style="10" bestFit="1" customWidth="1"/>
    <col min="1548" max="1548" width="9.28515625" style="10" bestFit="1" customWidth="1"/>
    <col min="1549" max="1549" width="16.28515625" style="10" bestFit="1" customWidth="1"/>
    <col min="1550" max="1550" width="9" style="10" customWidth="1"/>
    <col min="1551" max="1551" width="10" style="10" customWidth="1"/>
    <col min="1552" max="1552" width="9.28515625" style="10" bestFit="1" customWidth="1"/>
    <col min="1553" max="1553" width="9.28515625" style="10" customWidth="1"/>
    <col min="1554" max="1792" width="9.140625" style="10"/>
    <col min="1793" max="1793" width="4" style="10" customWidth="1"/>
    <col min="1794" max="1794" width="20.5703125" style="10" bestFit="1" customWidth="1"/>
    <col min="1795" max="1795" width="14.28515625" style="10" bestFit="1" customWidth="1"/>
    <col min="1796" max="1796" width="9.7109375" style="10" bestFit="1" customWidth="1"/>
    <col min="1797" max="1797" width="14.28515625" style="10" bestFit="1" customWidth="1"/>
    <col min="1798" max="1798" width="9.7109375" style="10" bestFit="1" customWidth="1"/>
    <col min="1799" max="1799" width="11.7109375" style="10" bestFit="1" customWidth="1"/>
    <col min="1800" max="1800" width="9.7109375" style="10" bestFit="1" customWidth="1"/>
    <col min="1801" max="1801" width="16.28515625" style="10" bestFit="1" customWidth="1"/>
    <col min="1802" max="1802" width="8.7109375" style="10" bestFit="1" customWidth="1"/>
    <col min="1803" max="1803" width="10" style="10" bestFit="1" customWidth="1"/>
    <col min="1804" max="1804" width="9.28515625" style="10" bestFit="1" customWidth="1"/>
    <col min="1805" max="1805" width="16.28515625" style="10" bestFit="1" customWidth="1"/>
    <col min="1806" max="1806" width="9" style="10" customWidth="1"/>
    <col min="1807" max="1807" width="10" style="10" customWidth="1"/>
    <col min="1808" max="1808" width="9.28515625" style="10" bestFit="1" customWidth="1"/>
    <col min="1809" max="1809" width="9.28515625" style="10" customWidth="1"/>
    <col min="1810" max="2048" width="9.140625" style="10"/>
    <col min="2049" max="2049" width="4" style="10" customWidth="1"/>
    <col min="2050" max="2050" width="20.5703125" style="10" bestFit="1" customWidth="1"/>
    <col min="2051" max="2051" width="14.28515625" style="10" bestFit="1" customWidth="1"/>
    <col min="2052" max="2052" width="9.7109375" style="10" bestFit="1" customWidth="1"/>
    <col min="2053" max="2053" width="14.28515625" style="10" bestFit="1" customWidth="1"/>
    <col min="2054" max="2054" width="9.7109375" style="10" bestFit="1" customWidth="1"/>
    <col min="2055" max="2055" width="11.7109375" style="10" bestFit="1" customWidth="1"/>
    <col min="2056" max="2056" width="9.7109375" style="10" bestFit="1" customWidth="1"/>
    <col min="2057" max="2057" width="16.28515625" style="10" bestFit="1" customWidth="1"/>
    <col min="2058" max="2058" width="8.7109375" style="10" bestFit="1" customWidth="1"/>
    <col min="2059" max="2059" width="10" style="10" bestFit="1" customWidth="1"/>
    <col min="2060" max="2060" width="9.28515625" style="10" bestFit="1" customWidth="1"/>
    <col min="2061" max="2061" width="16.28515625" style="10" bestFit="1" customWidth="1"/>
    <col min="2062" max="2062" width="9" style="10" customWidth="1"/>
    <col min="2063" max="2063" width="10" style="10" customWidth="1"/>
    <col min="2064" max="2064" width="9.28515625" style="10" bestFit="1" customWidth="1"/>
    <col min="2065" max="2065" width="9.28515625" style="10" customWidth="1"/>
    <col min="2066" max="2304" width="9.140625" style="10"/>
    <col min="2305" max="2305" width="4" style="10" customWidth="1"/>
    <col min="2306" max="2306" width="20.5703125" style="10" bestFit="1" customWidth="1"/>
    <col min="2307" max="2307" width="14.28515625" style="10" bestFit="1" customWidth="1"/>
    <col min="2308" max="2308" width="9.7109375" style="10" bestFit="1" customWidth="1"/>
    <col min="2309" max="2309" width="14.28515625" style="10" bestFit="1" customWidth="1"/>
    <col min="2310" max="2310" width="9.7109375" style="10" bestFit="1" customWidth="1"/>
    <col min="2311" max="2311" width="11.7109375" style="10" bestFit="1" customWidth="1"/>
    <col min="2312" max="2312" width="9.7109375" style="10" bestFit="1" customWidth="1"/>
    <col min="2313" max="2313" width="16.28515625" style="10" bestFit="1" customWidth="1"/>
    <col min="2314" max="2314" width="8.7109375" style="10" bestFit="1" customWidth="1"/>
    <col min="2315" max="2315" width="10" style="10" bestFit="1" customWidth="1"/>
    <col min="2316" max="2316" width="9.28515625" style="10" bestFit="1" customWidth="1"/>
    <col min="2317" max="2317" width="16.28515625" style="10" bestFit="1" customWidth="1"/>
    <col min="2318" max="2318" width="9" style="10" customWidth="1"/>
    <col min="2319" max="2319" width="10" style="10" customWidth="1"/>
    <col min="2320" max="2320" width="9.28515625" style="10" bestFit="1" customWidth="1"/>
    <col min="2321" max="2321" width="9.28515625" style="10" customWidth="1"/>
    <col min="2322" max="2560" width="9.140625" style="10"/>
    <col min="2561" max="2561" width="4" style="10" customWidth="1"/>
    <col min="2562" max="2562" width="20.5703125" style="10" bestFit="1" customWidth="1"/>
    <col min="2563" max="2563" width="14.28515625" style="10" bestFit="1" customWidth="1"/>
    <col min="2564" max="2564" width="9.7109375" style="10" bestFit="1" customWidth="1"/>
    <col min="2565" max="2565" width="14.28515625" style="10" bestFit="1" customWidth="1"/>
    <col min="2566" max="2566" width="9.7109375" style="10" bestFit="1" customWidth="1"/>
    <col min="2567" max="2567" width="11.7109375" style="10" bestFit="1" customWidth="1"/>
    <col min="2568" max="2568" width="9.7109375" style="10" bestFit="1" customWidth="1"/>
    <col min="2569" max="2569" width="16.28515625" style="10" bestFit="1" customWidth="1"/>
    <col min="2570" max="2570" width="8.7109375" style="10" bestFit="1" customWidth="1"/>
    <col min="2571" max="2571" width="10" style="10" bestFit="1" customWidth="1"/>
    <col min="2572" max="2572" width="9.28515625" style="10" bestFit="1" customWidth="1"/>
    <col min="2573" max="2573" width="16.28515625" style="10" bestFit="1" customWidth="1"/>
    <col min="2574" max="2574" width="9" style="10" customWidth="1"/>
    <col min="2575" max="2575" width="10" style="10" customWidth="1"/>
    <col min="2576" max="2576" width="9.28515625" style="10" bestFit="1" customWidth="1"/>
    <col min="2577" max="2577" width="9.28515625" style="10" customWidth="1"/>
    <col min="2578" max="2816" width="9.140625" style="10"/>
    <col min="2817" max="2817" width="4" style="10" customWidth="1"/>
    <col min="2818" max="2818" width="20.5703125" style="10" bestFit="1" customWidth="1"/>
    <col min="2819" max="2819" width="14.28515625" style="10" bestFit="1" customWidth="1"/>
    <col min="2820" max="2820" width="9.7109375" style="10" bestFit="1" customWidth="1"/>
    <col min="2821" max="2821" width="14.28515625" style="10" bestFit="1" customWidth="1"/>
    <col min="2822" max="2822" width="9.7109375" style="10" bestFit="1" customWidth="1"/>
    <col min="2823" max="2823" width="11.7109375" style="10" bestFit="1" customWidth="1"/>
    <col min="2824" max="2824" width="9.7109375" style="10" bestFit="1" customWidth="1"/>
    <col min="2825" max="2825" width="16.28515625" style="10" bestFit="1" customWidth="1"/>
    <col min="2826" max="2826" width="8.7109375" style="10" bestFit="1" customWidth="1"/>
    <col min="2827" max="2827" width="10" style="10" bestFit="1" customWidth="1"/>
    <col min="2828" max="2828" width="9.28515625" style="10" bestFit="1" customWidth="1"/>
    <col min="2829" max="2829" width="16.28515625" style="10" bestFit="1" customWidth="1"/>
    <col min="2830" max="2830" width="9" style="10" customWidth="1"/>
    <col min="2831" max="2831" width="10" style="10" customWidth="1"/>
    <col min="2832" max="2832" width="9.28515625" style="10" bestFit="1" customWidth="1"/>
    <col min="2833" max="2833" width="9.28515625" style="10" customWidth="1"/>
    <col min="2834" max="3072" width="9.140625" style="10"/>
    <col min="3073" max="3073" width="4" style="10" customWidth="1"/>
    <col min="3074" max="3074" width="20.5703125" style="10" bestFit="1" customWidth="1"/>
    <col min="3075" max="3075" width="14.28515625" style="10" bestFit="1" customWidth="1"/>
    <col min="3076" max="3076" width="9.7109375" style="10" bestFit="1" customWidth="1"/>
    <col min="3077" max="3077" width="14.28515625" style="10" bestFit="1" customWidth="1"/>
    <col min="3078" max="3078" width="9.7109375" style="10" bestFit="1" customWidth="1"/>
    <col min="3079" max="3079" width="11.7109375" style="10" bestFit="1" customWidth="1"/>
    <col min="3080" max="3080" width="9.7109375" style="10" bestFit="1" customWidth="1"/>
    <col min="3081" max="3081" width="16.28515625" style="10" bestFit="1" customWidth="1"/>
    <col min="3082" max="3082" width="8.7109375" style="10" bestFit="1" customWidth="1"/>
    <col min="3083" max="3083" width="10" style="10" bestFit="1" customWidth="1"/>
    <col min="3084" max="3084" width="9.28515625" style="10" bestFit="1" customWidth="1"/>
    <col min="3085" max="3085" width="16.28515625" style="10" bestFit="1" customWidth="1"/>
    <col min="3086" max="3086" width="9" style="10" customWidth="1"/>
    <col min="3087" max="3087" width="10" style="10" customWidth="1"/>
    <col min="3088" max="3088" width="9.28515625" style="10" bestFit="1" customWidth="1"/>
    <col min="3089" max="3089" width="9.28515625" style="10" customWidth="1"/>
    <col min="3090" max="3328" width="9.140625" style="10"/>
    <col min="3329" max="3329" width="4" style="10" customWidth="1"/>
    <col min="3330" max="3330" width="20.5703125" style="10" bestFit="1" customWidth="1"/>
    <col min="3331" max="3331" width="14.28515625" style="10" bestFit="1" customWidth="1"/>
    <col min="3332" max="3332" width="9.7109375" style="10" bestFit="1" customWidth="1"/>
    <col min="3333" max="3333" width="14.28515625" style="10" bestFit="1" customWidth="1"/>
    <col min="3334" max="3334" width="9.7109375" style="10" bestFit="1" customWidth="1"/>
    <col min="3335" max="3335" width="11.7109375" style="10" bestFit="1" customWidth="1"/>
    <col min="3336" max="3336" width="9.7109375" style="10" bestFit="1" customWidth="1"/>
    <col min="3337" max="3337" width="16.28515625" style="10" bestFit="1" customWidth="1"/>
    <col min="3338" max="3338" width="8.7109375" style="10" bestFit="1" customWidth="1"/>
    <col min="3339" max="3339" width="10" style="10" bestFit="1" customWidth="1"/>
    <col min="3340" max="3340" width="9.28515625" style="10" bestFit="1" customWidth="1"/>
    <col min="3341" max="3341" width="16.28515625" style="10" bestFit="1" customWidth="1"/>
    <col min="3342" max="3342" width="9" style="10" customWidth="1"/>
    <col min="3343" max="3343" width="10" style="10" customWidth="1"/>
    <col min="3344" max="3344" width="9.28515625" style="10" bestFit="1" customWidth="1"/>
    <col min="3345" max="3345" width="9.28515625" style="10" customWidth="1"/>
    <col min="3346" max="3584" width="9.140625" style="10"/>
    <col min="3585" max="3585" width="4" style="10" customWidth="1"/>
    <col min="3586" max="3586" width="20.5703125" style="10" bestFit="1" customWidth="1"/>
    <col min="3587" max="3587" width="14.28515625" style="10" bestFit="1" customWidth="1"/>
    <col min="3588" max="3588" width="9.7109375" style="10" bestFit="1" customWidth="1"/>
    <col min="3589" max="3589" width="14.28515625" style="10" bestFit="1" customWidth="1"/>
    <col min="3590" max="3590" width="9.7109375" style="10" bestFit="1" customWidth="1"/>
    <col min="3591" max="3591" width="11.7109375" style="10" bestFit="1" customWidth="1"/>
    <col min="3592" max="3592" width="9.7109375" style="10" bestFit="1" customWidth="1"/>
    <col min="3593" max="3593" width="16.28515625" style="10" bestFit="1" customWidth="1"/>
    <col min="3594" max="3594" width="8.7109375" style="10" bestFit="1" customWidth="1"/>
    <col min="3595" max="3595" width="10" style="10" bestFit="1" customWidth="1"/>
    <col min="3596" max="3596" width="9.28515625" style="10" bestFit="1" customWidth="1"/>
    <col min="3597" max="3597" width="16.28515625" style="10" bestFit="1" customWidth="1"/>
    <col min="3598" max="3598" width="9" style="10" customWidth="1"/>
    <col min="3599" max="3599" width="10" style="10" customWidth="1"/>
    <col min="3600" max="3600" width="9.28515625" style="10" bestFit="1" customWidth="1"/>
    <col min="3601" max="3601" width="9.28515625" style="10" customWidth="1"/>
    <col min="3602" max="3840" width="9.140625" style="10"/>
    <col min="3841" max="3841" width="4" style="10" customWidth="1"/>
    <col min="3842" max="3842" width="20.5703125" style="10" bestFit="1" customWidth="1"/>
    <col min="3843" max="3843" width="14.28515625" style="10" bestFit="1" customWidth="1"/>
    <col min="3844" max="3844" width="9.7109375" style="10" bestFit="1" customWidth="1"/>
    <col min="3845" max="3845" width="14.28515625" style="10" bestFit="1" customWidth="1"/>
    <col min="3846" max="3846" width="9.7109375" style="10" bestFit="1" customWidth="1"/>
    <col min="3847" max="3847" width="11.7109375" style="10" bestFit="1" customWidth="1"/>
    <col min="3848" max="3848" width="9.7109375" style="10" bestFit="1" customWidth="1"/>
    <col min="3849" max="3849" width="16.28515625" style="10" bestFit="1" customWidth="1"/>
    <col min="3850" max="3850" width="8.7109375" style="10" bestFit="1" customWidth="1"/>
    <col min="3851" max="3851" width="10" style="10" bestFit="1" customWidth="1"/>
    <col min="3852" max="3852" width="9.28515625" style="10" bestFit="1" customWidth="1"/>
    <col min="3853" max="3853" width="16.28515625" style="10" bestFit="1" customWidth="1"/>
    <col min="3854" max="3854" width="9" style="10" customWidth="1"/>
    <col min="3855" max="3855" width="10" style="10" customWidth="1"/>
    <col min="3856" max="3856" width="9.28515625" style="10" bestFit="1" customWidth="1"/>
    <col min="3857" max="3857" width="9.28515625" style="10" customWidth="1"/>
    <col min="3858" max="4096" width="9.140625" style="10"/>
    <col min="4097" max="4097" width="4" style="10" customWidth="1"/>
    <col min="4098" max="4098" width="20.5703125" style="10" bestFit="1" customWidth="1"/>
    <col min="4099" max="4099" width="14.28515625" style="10" bestFit="1" customWidth="1"/>
    <col min="4100" max="4100" width="9.7109375" style="10" bestFit="1" customWidth="1"/>
    <col min="4101" max="4101" width="14.28515625" style="10" bestFit="1" customWidth="1"/>
    <col min="4102" max="4102" width="9.7109375" style="10" bestFit="1" customWidth="1"/>
    <col min="4103" max="4103" width="11.7109375" style="10" bestFit="1" customWidth="1"/>
    <col min="4104" max="4104" width="9.7109375" style="10" bestFit="1" customWidth="1"/>
    <col min="4105" max="4105" width="16.28515625" style="10" bestFit="1" customWidth="1"/>
    <col min="4106" max="4106" width="8.7109375" style="10" bestFit="1" customWidth="1"/>
    <col min="4107" max="4107" width="10" style="10" bestFit="1" customWidth="1"/>
    <col min="4108" max="4108" width="9.28515625" style="10" bestFit="1" customWidth="1"/>
    <col min="4109" max="4109" width="16.28515625" style="10" bestFit="1" customWidth="1"/>
    <col min="4110" max="4110" width="9" style="10" customWidth="1"/>
    <col min="4111" max="4111" width="10" style="10" customWidth="1"/>
    <col min="4112" max="4112" width="9.28515625" style="10" bestFit="1" customWidth="1"/>
    <col min="4113" max="4113" width="9.28515625" style="10" customWidth="1"/>
    <col min="4114" max="4352" width="9.140625" style="10"/>
    <col min="4353" max="4353" width="4" style="10" customWidth="1"/>
    <col min="4354" max="4354" width="20.5703125" style="10" bestFit="1" customWidth="1"/>
    <col min="4355" max="4355" width="14.28515625" style="10" bestFit="1" customWidth="1"/>
    <col min="4356" max="4356" width="9.7109375" style="10" bestFit="1" customWidth="1"/>
    <col min="4357" max="4357" width="14.28515625" style="10" bestFit="1" customWidth="1"/>
    <col min="4358" max="4358" width="9.7109375" style="10" bestFit="1" customWidth="1"/>
    <col min="4359" max="4359" width="11.7109375" style="10" bestFit="1" customWidth="1"/>
    <col min="4360" max="4360" width="9.7109375" style="10" bestFit="1" customWidth="1"/>
    <col min="4361" max="4361" width="16.28515625" style="10" bestFit="1" customWidth="1"/>
    <col min="4362" max="4362" width="8.7109375" style="10" bestFit="1" customWidth="1"/>
    <col min="4363" max="4363" width="10" style="10" bestFit="1" customWidth="1"/>
    <col min="4364" max="4364" width="9.28515625" style="10" bestFit="1" customWidth="1"/>
    <col min="4365" max="4365" width="16.28515625" style="10" bestFit="1" customWidth="1"/>
    <col min="4366" max="4366" width="9" style="10" customWidth="1"/>
    <col min="4367" max="4367" width="10" style="10" customWidth="1"/>
    <col min="4368" max="4368" width="9.28515625" style="10" bestFit="1" customWidth="1"/>
    <col min="4369" max="4369" width="9.28515625" style="10" customWidth="1"/>
    <col min="4370" max="4608" width="9.140625" style="10"/>
    <col min="4609" max="4609" width="4" style="10" customWidth="1"/>
    <col min="4610" max="4610" width="20.5703125" style="10" bestFit="1" customWidth="1"/>
    <col min="4611" max="4611" width="14.28515625" style="10" bestFit="1" customWidth="1"/>
    <col min="4612" max="4612" width="9.7109375" style="10" bestFit="1" customWidth="1"/>
    <col min="4613" max="4613" width="14.28515625" style="10" bestFit="1" customWidth="1"/>
    <col min="4614" max="4614" width="9.7109375" style="10" bestFit="1" customWidth="1"/>
    <col min="4615" max="4615" width="11.7109375" style="10" bestFit="1" customWidth="1"/>
    <col min="4616" max="4616" width="9.7109375" style="10" bestFit="1" customWidth="1"/>
    <col min="4617" max="4617" width="16.28515625" style="10" bestFit="1" customWidth="1"/>
    <col min="4618" max="4618" width="8.7109375" style="10" bestFit="1" customWidth="1"/>
    <col min="4619" max="4619" width="10" style="10" bestFit="1" customWidth="1"/>
    <col min="4620" max="4620" width="9.28515625" style="10" bestFit="1" customWidth="1"/>
    <col min="4621" max="4621" width="16.28515625" style="10" bestFit="1" customWidth="1"/>
    <col min="4622" max="4622" width="9" style="10" customWidth="1"/>
    <col min="4623" max="4623" width="10" style="10" customWidth="1"/>
    <col min="4624" max="4624" width="9.28515625" style="10" bestFit="1" customWidth="1"/>
    <col min="4625" max="4625" width="9.28515625" style="10" customWidth="1"/>
    <col min="4626" max="4864" width="9.140625" style="10"/>
    <col min="4865" max="4865" width="4" style="10" customWidth="1"/>
    <col min="4866" max="4866" width="20.5703125" style="10" bestFit="1" customWidth="1"/>
    <col min="4867" max="4867" width="14.28515625" style="10" bestFit="1" customWidth="1"/>
    <col min="4868" max="4868" width="9.7109375" style="10" bestFit="1" customWidth="1"/>
    <col min="4869" max="4869" width="14.28515625" style="10" bestFit="1" customWidth="1"/>
    <col min="4870" max="4870" width="9.7109375" style="10" bestFit="1" customWidth="1"/>
    <col min="4871" max="4871" width="11.7109375" style="10" bestFit="1" customWidth="1"/>
    <col min="4872" max="4872" width="9.7109375" style="10" bestFit="1" customWidth="1"/>
    <col min="4873" max="4873" width="16.28515625" style="10" bestFit="1" customWidth="1"/>
    <col min="4874" max="4874" width="8.7109375" style="10" bestFit="1" customWidth="1"/>
    <col min="4875" max="4875" width="10" style="10" bestFit="1" customWidth="1"/>
    <col min="4876" max="4876" width="9.28515625" style="10" bestFit="1" customWidth="1"/>
    <col min="4877" max="4877" width="16.28515625" style="10" bestFit="1" customWidth="1"/>
    <col min="4878" max="4878" width="9" style="10" customWidth="1"/>
    <col min="4879" max="4879" width="10" style="10" customWidth="1"/>
    <col min="4880" max="4880" width="9.28515625" style="10" bestFit="1" customWidth="1"/>
    <col min="4881" max="4881" width="9.28515625" style="10" customWidth="1"/>
    <col min="4882" max="5120" width="9.140625" style="10"/>
    <col min="5121" max="5121" width="4" style="10" customWidth="1"/>
    <col min="5122" max="5122" width="20.5703125" style="10" bestFit="1" customWidth="1"/>
    <col min="5123" max="5123" width="14.28515625" style="10" bestFit="1" customWidth="1"/>
    <col min="5124" max="5124" width="9.7109375" style="10" bestFit="1" customWidth="1"/>
    <col min="5125" max="5125" width="14.28515625" style="10" bestFit="1" customWidth="1"/>
    <col min="5126" max="5126" width="9.7109375" style="10" bestFit="1" customWidth="1"/>
    <col min="5127" max="5127" width="11.7109375" style="10" bestFit="1" customWidth="1"/>
    <col min="5128" max="5128" width="9.7109375" style="10" bestFit="1" customWidth="1"/>
    <col min="5129" max="5129" width="16.28515625" style="10" bestFit="1" customWidth="1"/>
    <col min="5130" max="5130" width="8.7109375" style="10" bestFit="1" customWidth="1"/>
    <col min="5131" max="5131" width="10" style="10" bestFit="1" customWidth="1"/>
    <col min="5132" max="5132" width="9.28515625" style="10" bestFit="1" customWidth="1"/>
    <col min="5133" max="5133" width="16.28515625" style="10" bestFit="1" customWidth="1"/>
    <col min="5134" max="5134" width="9" style="10" customWidth="1"/>
    <col min="5135" max="5135" width="10" style="10" customWidth="1"/>
    <col min="5136" max="5136" width="9.28515625" style="10" bestFit="1" customWidth="1"/>
    <col min="5137" max="5137" width="9.28515625" style="10" customWidth="1"/>
    <col min="5138" max="5376" width="9.140625" style="10"/>
    <col min="5377" max="5377" width="4" style="10" customWidth="1"/>
    <col min="5378" max="5378" width="20.5703125" style="10" bestFit="1" customWidth="1"/>
    <col min="5379" max="5379" width="14.28515625" style="10" bestFit="1" customWidth="1"/>
    <col min="5380" max="5380" width="9.7109375" style="10" bestFit="1" customWidth="1"/>
    <col min="5381" max="5381" width="14.28515625" style="10" bestFit="1" customWidth="1"/>
    <col min="5382" max="5382" width="9.7109375" style="10" bestFit="1" customWidth="1"/>
    <col min="5383" max="5383" width="11.7109375" style="10" bestFit="1" customWidth="1"/>
    <col min="5384" max="5384" width="9.7109375" style="10" bestFit="1" customWidth="1"/>
    <col min="5385" max="5385" width="16.28515625" style="10" bestFit="1" customWidth="1"/>
    <col min="5386" max="5386" width="8.7109375" style="10" bestFit="1" customWidth="1"/>
    <col min="5387" max="5387" width="10" style="10" bestFit="1" customWidth="1"/>
    <col min="5388" max="5388" width="9.28515625" style="10" bestFit="1" customWidth="1"/>
    <col min="5389" max="5389" width="16.28515625" style="10" bestFit="1" customWidth="1"/>
    <col min="5390" max="5390" width="9" style="10" customWidth="1"/>
    <col min="5391" max="5391" width="10" style="10" customWidth="1"/>
    <col min="5392" max="5392" width="9.28515625" style="10" bestFit="1" customWidth="1"/>
    <col min="5393" max="5393" width="9.28515625" style="10" customWidth="1"/>
    <col min="5394" max="5632" width="9.140625" style="10"/>
    <col min="5633" max="5633" width="4" style="10" customWidth="1"/>
    <col min="5634" max="5634" width="20.5703125" style="10" bestFit="1" customWidth="1"/>
    <col min="5635" max="5635" width="14.28515625" style="10" bestFit="1" customWidth="1"/>
    <col min="5636" max="5636" width="9.7109375" style="10" bestFit="1" customWidth="1"/>
    <col min="5637" max="5637" width="14.28515625" style="10" bestFit="1" customWidth="1"/>
    <col min="5638" max="5638" width="9.7109375" style="10" bestFit="1" customWidth="1"/>
    <col min="5639" max="5639" width="11.7109375" style="10" bestFit="1" customWidth="1"/>
    <col min="5640" max="5640" width="9.7109375" style="10" bestFit="1" customWidth="1"/>
    <col min="5641" max="5641" width="16.28515625" style="10" bestFit="1" customWidth="1"/>
    <col min="5642" max="5642" width="8.7109375" style="10" bestFit="1" customWidth="1"/>
    <col min="5643" max="5643" width="10" style="10" bestFit="1" customWidth="1"/>
    <col min="5644" max="5644" width="9.28515625" style="10" bestFit="1" customWidth="1"/>
    <col min="5645" max="5645" width="16.28515625" style="10" bestFit="1" customWidth="1"/>
    <col min="5646" max="5646" width="9" style="10" customWidth="1"/>
    <col min="5647" max="5647" width="10" style="10" customWidth="1"/>
    <col min="5648" max="5648" width="9.28515625" style="10" bestFit="1" customWidth="1"/>
    <col min="5649" max="5649" width="9.28515625" style="10" customWidth="1"/>
    <col min="5650" max="5888" width="9.140625" style="10"/>
    <col min="5889" max="5889" width="4" style="10" customWidth="1"/>
    <col min="5890" max="5890" width="20.5703125" style="10" bestFit="1" customWidth="1"/>
    <col min="5891" max="5891" width="14.28515625" style="10" bestFit="1" customWidth="1"/>
    <col min="5892" max="5892" width="9.7109375" style="10" bestFit="1" customWidth="1"/>
    <col min="5893" max="5893" width="14.28515625" style="10" bestFit="1" customWidth="1"/>
    <col min="5894" max="5894" width="9.7109375" style="10" bestFit="1" customWidth="1"/>
    <col min="5895" max="5895" width="11.7109375" style="10" bestFit="1" customWidth="1"/>
    <col min="5896" max="5896" width="9.7109375" style="10" bestFit="1" customWidth="1"/>
    <col min="5897" max="5897" width="16.28515625" style="10" bestFit="1" customWidth="1"/>
    <col min="5898" max="5898" width="8.7109375" style="10" bestFit="1" customWidth="1"/>
    <col min="5899" max="5899" width="10" style="10" bestFit="1" customWidth="1"/>
    <col min="5900" max="5900" width="9.28515625" style="10" bestFit="1" customWidth="1"/>
    <col min="5901" max="5901" width="16.28515625" style="10" bestFit="1" customWidth="1"/>
    <col min="5902" max="5902" width="9" style="10" customWidth="1"/>
    <col min="5903" max="5903" width="10" style="10" customWidth="1"/>
    <col min="5904" max="5904" width="9.28515625" style="10" bestFit="1" customWidth="1"/>
    <col min="5905" max="5905" width="9.28515625" style="10" customWidth="1"/>
    <col min="5906" max="6144" width="9.140625" style="10"/>
    <col min="6145" max="6145" width="4" style="10" customWidth="1"/>
    <col min="6146" max="6146" width="20.5703125" style="10" bestFit="1" customWidth="1"/>
    <col min="6147" max="6147" width="14.28515625" style="10" bestFit="1" customWidth="1"/>
    <col min="6148" max="6148" width="9.7109375" style="10" bestFit="1" customWidth="1"/>
    <col min="6149" max="6149" width="14.28515625" style="10" bestFit="1" customWidth="1"/>
    <col min="6150" max="6150" width="9.7109375" style="10" bestFit="1" customWidth="1"/>
    <col min="6151" max="6151" width="11.7109375" style="10" bestFit="1" customWidth="1"/>
    <col min="6152" max="6152" width="9.7109375" style="10" bestFit="1" customWidth="1"/>
    <col min="6153" max="6153" width="16.28515625" style="10" bestFit="1" customWidth="1"/>
    <col min="6154" max="6154" width="8.7109375" style="10" bestFit="1" customWidth="1"/>
    <col min="6155" max="6155" width="10" style="10" bestFit="1" customWidth="1"/>
    <col min="6156" max="6156" width="9.28515625" style="10" bestFit="1" customWidth="1"/>
    <col min="6157" max="6157" width="16.28515625" style="10" bestFit="1" customWidth="1"/>
    <col min="6158" max="6158" width="9" style="10" customWidth="1"/>
    <col min="6159" max="6159" width="10" style="10" customWidth="1"/>
    <col min="6160" max="6160" width="9.28515625" style="10" bestFit="1" customWidth="1"/>
    <col min="6161" max="6161" width="9.28515625" style="10" customWidth="1"/>
    <col min="6162" max="6400" width="9.140625" style="10"/>
    <col min="6401" max="6401" width="4" style="10" customWidth="1"/>
    <col min="6402" max="6402" width="20.5703125" style="10" bestFit="1" customWidth="1"/>
    <col min="6403" max="6403" width="14.28515625" style="10" bestFit="1" customWidth="1"/>
    <col min="6404" max="6404" width="9.7109375" style="10" bestFit="1" customWidth="1"/>
    <col min="6405" max="6405" width="14.28515625" style="10" bestFit="1" customWidth="1"/>
    <col min="6406" max="6406" width="9.7109375" style="10" bestFit="1" customWidth="1"/>
    <col min="6407" max="6407" width="11.7109375" style="10" bestFit="1" customWidth="1"/>
    <col min="6408" max="6408" width="9.7109375" style="10" bestFit="1" customWidth="1"/>
    <col min="6409" max="6409" width="16.28515625" style="10" bestFit="1" customWidth="1"/>
    <col min="6410" max="6410" width="8.7109375" style="10" bestFit="1" customWidth="1"/>
    <col min="6411" max="6411" width="10" style="10" bestFit="1" customWidth="1"/>
    <col min="6412" max="6412" width="9.28515625" style="10" bestFit="1" customWidth="1"/>
    <col min="6413" max="6413" width="16.28515625" style="10" bestFit="1" customWidth="1"/>
    <col min="6414" max="6414" width="9" style="10" customWidth="1"/>
    <col min="6415" max="6415" width="10" style="10" customWidth="1"/>
    <col min="6416" max="6416" width="9.28515625" style="10" bestFit="1" customWidth="1"/>
    <col min="6417" max="6417" width="9.28515625" style="10" customWidth="1"/>
    <col min="6418" max="6656" width="9.140625" style="10"/>
    <col min="6657" max="6657" width="4" style="10" customWidth="1"/>
    <col min="6658" max="6658" width="20.5703125" style="10" bestFit="1" customWidth="1"/>
    <col min="6659" max="6659" width="14.28515625" style="10" bestFit="1" customWidth="1"/>
    <col min="6660" max="6660" width="9.7109375" style="10" bestFit="1" customWidth="1"/>
    <col min="6661" max="6661" width="14.28515625" style="10" bestFit="1" customWidth="1"/>
    <col min="6662" max="6662" width="9.7109375" style="10" bestFit="1" customWidth="1"/>
    <col min="6663" max="6663" width="11.7109375" style="10" bestFit="1" customWidth="1"/>
    <col min="6664" max="6664" width="9.7109375" style="10" bestFit="1" customWidth="1"/>
    <col min="6665" max="6665" width="16.28515625" style="10" bestFit="1" customWidth="1"/>
    <col min="6666" max="6666" width="8.7109375" style="10" bestFit="1" customWidth="1"/>
    <col min="6667" max="6667" width="10" style="10" bestFit="1" customWidth="1"/>
    <col min="6668" max="6668" width="9.28515625" style="10" bestFit="1" customWidth="1"/>
    <col min="6669" max="6669" width="16.28515625" style="10" bestFit="1" customWidth="1"/>
    <col min="6670" max="6670" width="9" style="10" customWidth="1"/>
    <col min="6671" max="6671" width="10" style="10" customWidth="1"/>
    <col min="6672" max="6672" width="9.28515625" style="10" bestFit="1" customWidth="1"/>
    <col min="6673" max="6673" width="9.28515625" style="10" customWidth="1"/>
    <col min="6674" max="6912" width="9.140625" style="10"/>
    <col min="6913" max="6913" width="4" style="10" customWidth="1"/>
    <col min="6914" max="6914" width="20.5703125" style="10" bestFit="1" customWidth="1"/>
    <col min="6915" max="6915" width="14.28515625" style="10" bestFit="1" customWidth="1"/>
    <col min="6916" max="6916" width="9.7109375" style="10" bestFit="1" customWidth="1"/>
    <col min="6917" max="6917" width="14.28515625" style="10" bestFit="1" customWidth="1"/>
    <col min="6918" max="6918" width="9.7109375" style="10" bestFit="1" customWidth="1"/>
    <col min="6919" max="6919" width="11.7109375" style="10" bestFit="1" customWidth="1"/>
    <col min="6920" max="6920" width="9.7109375" style="10" bestFit="1" customWidth="1"/>
    <col min="6921" max="6921" width="16.28515625" style="10" bestFit="1" customWidth="1"/>
    <col min="6922" max="6922" width="8.7109375" style="10" bestFit="1" customWidth="1"/>
    <col min="6923" max="6923" width="10" style="10" bestFit="1" customWidth="1"/>
    <col min="6924" max="6924" width="9.28515625" style="10" bestFit="1" customWidth="1"/>
    <col min="6925" max="6925" width="16.28515625" style="10" bestFit="1" customWidth="1"/>
    <col min="6926" max="6926" width="9" style="10" customWidth="1"/>
    <col min="6927" max="6927" width="10" style="10" customWidth="1"/>
    <col min="6928" max="6928" width="9.28515625" style="10" bestFit="1" customWidth="1"/>
    <col min="6929" max="6929" width="9.28515625" style="10" customWidth="1"/>
    <col min="6930" max="7168" width="9.140625" style="10"/>
    <col min="7169" max="7169" width="4" style="10" customWidth="1"/>
    <col min="7170" max="7170" width="20.5703125" style="10" bestFit="1" customWidth="1"/>
    <col min="7171" max="7171" width="14.28515625" style="10" bestFit="1" customWidth="1"/>
    <col min="7172" max="7172" width="9.7109375" style="10" bestFit="1" customWidth="1"/>
    <col min="7173" max="7173" width="14.28515625" style="10" bestFit="1" customWidth="1"/>
    <col min="7174" max="7174" width="9.7109375" style="10" bestFit="1" customWidth="1"/>
    <col min="7175" max="7175" width="11.7109375" style="10" bestFit="1" customWidth="1"/>
    <col min="7176" max="7176" width="9.7109375" style="10" bestFit="1" customWidth="1"/>
    <col min="7177" max="7177" width="16.28515625" style="10" bestFit="1" customWidth="1"/>
    <col min="7178" max="7178" width="8.7109375" style="10" bestFit="1" customWidth="1"/>
    <col min="7179" max="7179" width="10" style="10" bestFit="1" customWidth="1"/>
    <col min="7180" max="7180" width="9.28515625" style="10" bestFit="1" customWidth="1"/>
    <col min="7181" max="7181" width="16.28515625" style="10" bestFit="1" customWidth="1"/>
    <col min="7182" max="7182" width="9" style="10" customWidth="1"/>
    <col min="7183" max="7183" width="10" style="10" customWidth="1"/>
    <col min="7184" max="7184" width="9.28515625" style="10" bestFit="1" customWidth="1"/>
    <col min="7185" max="7185" width="9.28515625" style="10" customWidth="1"/>
    <col min="7186" max="7424" width="9.140625" style="10"/>
    <col min="7425" max="7425" width="4" style="10" customWidth="1"/>
    <col min="7426" max="7426" width="20.5703125" style="10" bestFit="1" customWidth="1"/>
    <col min="7427" max="7427" width="14.28515625" style="10" bestFit="1" customWidth="1"/>
    <col min="7428" max="7428" width="9.7109375" style="10" bestFit="1" customWidth="1"/>
    <col min="7429" max="7429" width="14.28515625" style="10" bestFit="1" customWidth="1"/>
    <col min="7430" max="7430" width="9.7109375" style="10" bestFit="1" customWidth="1"/>
    <col min="7431" max="7431" width="11.7109375" style="10" bestFit="1" customWidth="1"/>
    <col min="7432" max="7432" width="9.7109375" style="10" bestFit="1" customWidth="1"/>
    <col min="7433" max="7433" width="16.28515625" style="10" bestFit="1" customWidth="1"/>
    <col min="7434" max="7434" width="8.7109375" style="10" bestFit="1" customWidth="1"/>
    <col min="7435" max="7435" width="10" style="10" bestFit="1" customWidth="1"/>
    <col min="7436" max="7436" width="9.28515625" style="10" bestFit="1" customWidth="1"/>
    <col min="7437" max="7437" width="16.28515625" style="10" bestFit="1" customWidth="1"/>
    <col min="7438" max="7438" width="9" style="10" customWidth="1"/>
    <col min="7439" max="7439" width="10" style="10" customWidth="1"/>
    <col min="7440" max="7440" width="9.28515625" style="10" bestFit="1" customWidth="1"/>
    <col min="7441" max="7441" width="9.28515625" style="10" customWidth="1"/>
    <col min="7442" max="7680" width="9.140625" style="10"/>
    <col min="7681" max="7681" width="4" style="10" customWidth="1"/>
    <col min="7682" max="7682" width="20.5703125" style="10" bestFit="1" customWidth="1"/>
    <col min="7683" max="7683" width="14.28515625" style="10" bestFit="1" customWidth="1"/>
    <col min="7684" max="7684" width="9.7109375" style="10" bestFit="1" customWidth="1"/>
    <col min="7685" max="7685" width="14.28515625" style="10" bestFit="1" customWidth="1"/>
    <col min="7686" max="7686" width="9.7109375" style="10" bestFit="1" customWidth="1"/>
    <col min="7687" max="7687" width="11.7109375" style="10" bestFit="1" customWidth="1"/>
    <col min="7688" max="7688" width="9.7109375" style="10" bestFit="1" customWidth="1"/>
    <col min="7689" max="7689" width="16.28515625" style="10" bestFit="1" customWidth="1"/>
    <col min="7690" max="7690" width="8.7109375" style="10" bestFit="1" customWidth="1"/>
    <col min="7691" max="7691" width="10" style="10" bestFit="1" customWidth="1"/>
    <col min="7692" max="7692" width="9.28515625" style="10" bestFit="1" customWidth="1"/>
    <col min="7693" max="7693" width="16.28515625" style="10" bestFit="1" customWidth="1"/>
    <col min="7694" max="7694" width="9" style="10" customWidth="1"/>
    <col min="7695" max="7695" width="10" style="10" customWidth="1"/>
    <col min="7696" max="7696" width="9.28515625" style="10" bestFit="1" customWidth="1"/>
    <col min="7697" max="7697" width="9.28515625" style="10" customWidth="1"/>
    <col min="7698" max="7936" width="9.140625" style="10"/>
    <col min="7937" max="7937" width="4" style="10" customWidth="1"/>
    <col min="7938" max="7938" width="20.5703125" style="10" bestFit="1" customWidth="1"/>
    <col min="7939" max="7939" width="14.28515625" style="10" bestFit="1" customWidth="1"/>
    <col min="7940" max="7940" width="9.7109375" style="10" bestFit="1" customWidth="1"/>
    <col min="7941" max="7941" width="14.28515625" style="10" bestFit="1" customWidth="1"/>
    <col min="7942" max="7942" width="9.7109375" style="10" bestFit="1" customWidth="1"/>
    <col min="7943" max="7943" width="11.7109375" style="10" bestFit="1" customWidth="1"/>
    <col min="7944" max="7944" width="9.7109375" style="10" bestFit="1" customWidth="1"/>
    <col min="7945" max="7945" width="16.28515625" style="10" bestFit="1" customWidth="1"/>
    <col min="7946" max="7946" width="8.7109375" style="10" bestFit="1" customWidth="1"/>
    <col min="7947" max="7947" width="10" style="10" bestFit="1" customWidth="1"/>
    <col min="7948" max="7948" width="9.28515625" style="10" bestFit="1" customWidth="1"/>
    <col min="7949" max="7949" width="16.28515625" style="10" bestFit="1" customWidth="1"/>
    <col min="7950" max="7950" width="9" style="10" customWidth="1"/>
    <col min="7951" max="7951" width="10" style="10" customWidth="1"/>
    <col min="7952" max="7952" width="9.28515625" style="10" bestFit="1" customWidth="1"/>
    <col min="7953" max="7953" width="9.28515625" style="10" customWidth="1"/>
    <col min="7954" max="8192" width="9.140625" style="10"/>
    <col min="8193" max="8193" width="4" style="10" customWidth="1"/>
    <col min="8194" max="8194" width="20.5703125" style="10" bestFit="1" customWidth="1"/>
    <col min="8195" max="8195" width="14.28515625" style="10" bestFit="1" customWidth="1"/>
    <col min="8196" max="8196" width="9.7109375" style="10" bestFit="1" customWidth="1"/>
    <col min="8197" max="8197" width="14.28515625" style="10" bestFit="1" customWidth="1"/>
    <col min="8198" max="8198" width="9.7109375" style="10" bestFit="1" customWidth="1"/>
    <col min="8199" max="8199" width="11.7109375" style="10" bestFit="1" customWidth="1"/>
    <col min="8200" max="8200" width="9.7109375" style="10" bestFit="1" customWidth="1"/>
    <col min="8201" max="8201" width="16.28515625" style="10" bestFit="1" customWidth="1"/>
    <col min="8202" max="8202" width="8.7109375" style="10" bestFit="1" customWidth="1"/>
    <col min="8203" max="8203" width="10" style="10" bestFit="1" customWidth="1"/>
    <col min="8204" max="8204" width="9.28515625" style="10" bestFit="1" customWidth="1"/>
    <col min="8205" max="8205" width="16.28515625" style="10" bestFit="1" customWidth="1"/>
    <col min="8206" max="8206" width="9" style="10" customWidth="1"/>
    <col min="8207" max="8207" width="10" style="10" customWidth="1"/>
    <col min="8208" max="8208" width="9.28515625" style="10" bestFit="1" customWidth="1"/>
    <col min="8209" max="8209" width="9.28515625" style="10" customWidth="1"/>
    <col min="8210" max="8448" width="9.140625" style="10"/>
    <col min="8449" max="8449" width="4" style="10" customWidth="1"/>
    <col min="8450" max="8450" width="20.5703125" style="10" bestFit="1" customWidth="1"/>
    <col min="8451" max="8451" width="14.28515625" style="10" bestFit="1" customWidth="1"/>
    <col min="8452" max="8452" width="9.7109375" style="10" bestFit="1" customWidth="1"/>
    <col min="8453" max="8453" width="14.28515625" style="10" bestFit="1" customWidth="1"/>
    <col min="8454" max="8454" width="9.7109375" style="10" bestFit="1" customWidth="1"/>
    <col min="8455" max="8455" width="11.7109375" style="10" bestFit="1" customWidth="1"/>
    <col min="8456" max="8456" width="9.7109375" style="10" bestFit="1" customWidth="1"/>
    <col min="8457" max="8457" width="16.28515625" style="10" bestFit="1" customWidth="1"/>
    <col min="8458" max="8458" width="8.7109375" style="10" bestFit="1" customWidth="1"/>
    <col min="8459" max="8459" width="10" style="10" bestFit="1" customWidth="1"/>
    <col min="8460" max="8460" width="9.28515625" style="10" bestFit="1" customWidth="1"/>
    <col min="8461" max="8461" width="16.28515625" style="10" bestFit="1" customWidth="1"/>
    <col min="8462" max="8462" width="9" style="10" customWidth="1"/>
    <col min="8463" max="8463" width="10" style="10" customWidth="1"/>
    <col min="8464" max="8464" width="9.28515625" style="10" bestFit="1" customWidth="1"/>
    <col min="8465" max="8465" width="9.28515625" style="10" customWidth="1"/>
    <col min="8466" max="8704" width="9.140625" style="10"/>
    <col min="8705" max="8705" width="4" style="10" customWidth="1"/>
    <col min="8706" max="8706" width="20.5703125" style="10" bestFit="1" customWidth="1"/>
    <col min="8707" max="8707" width="14.28515625" style="10" bestFit="1" customWidth="1"/>
    <col min="8708" max="8708" width="9.7109375" style="10" bestFit="1" customWidth="1"/>
    <col min="8709" max="8709" width="14.28515625" style="10" bestFit="1" customWidth="1"/>
    <col min="8710" max="8710" width="9.7109375" style="10" bestFit="1" customWidth="1"/>
    <col min="8711" max="8711" width="11.7109375" style="10" bestFit="1" customWidth="1"/>
    <col min="8712" max="8712" width="9.7109375" style="10" bestFit="1" customWidth="1"/>
    <col min="8713" max="8713" width="16.28515625" style="10" bestFit="1" customWidth="1"/>
    <col min="8714" max="8714" width="8.7109375" style="10" bestFit="1" customWidth="1"/>
    <col min="8715" max="8715" width="10" style="10" bestFit="1" customWidth="1"/>
    <col min="8716" max="8716" width="9.28515625" style="10" bestFit="1" customWidth="1"/>
    <col min="8717" max="8717" width="16.28515625" style="10" bestFit="1" customWidth="1"/>
    <col min="8718" max="8718" width="9" style="10" customWidth="1"/>
    <col min="8719" max="8719" width="10" style="10" customWidth="1"/>
    <col min="8720" max="8720" width="9.28515625" style="10" bestFit="1" customWidth="1"/>
    <col min="8721" max="8721" width="9.28515625" style="10" customWidth="1"/>
    <col min="8722" max="8960" width="9.140625" style="10"/>
    <col min="8961" max="8961" width="4" style="10" customWidth="1"/>
    <col min="8962" max="8962" width="20.5703125" style="10" bestFit="1" customWidth="1"/>
    <col min="8963" max="8963" width="14.28515625" style="10" bestFit="1" customWidth="1"/>
    <col min="8964" max="8964" width="9.7109375" style="10" bestFit="1" customWidth="1"/>
    <col min="8965" max="8965" width="14.28515625" style="10" bestFit="1" customWidth="1"/>
    <col min="8966" max="8966" width="9.7109375" style="10" bestFit="1" customWidth="1"/>
    <col min="8967" max="8967" width="11.7109375" style="10" bestFit="1" customWidth="1"/>
    <col min="8968" max="8968" width="9.7109375" style="10" bestFit="1" customWidth="1"/>
    <col min="8969" max="8969" width="16.28515625" style="10" bestFit="1" customWidth="1"/>
    <col min="8970" max="8970" width="8.7109375" style="10" bestFit="1" customWidth="1"/>
    <col min="8971" max="8971" width="10" style="10" bestFit="1" customWidth="1"/>
    <col min="8972" max="8972" width="9.28515625" style="10" bestFit="1" customWidth="1"/>
    <col min="8973" max="8973" width="16.28515625" style="10" bestFit="1" customWidth="1"/>
    <col min="8974" max="8974" width="9" style="10" customWidth="1"/>
    <col min="8975" max="8975" width="10" style="10" customWidth="1"/>
    <col min="8976" max="8976" width="9.28515625" style="10" bestFit="1" customWidth="1"/>
    <col min="8977" max="8977" width="9.28515625" style="10" customWidth="1"/>
    <col min="8978" max="9216" width="9.140625" style="10"/>
    <col min="9217" max="9217" width="4" style="10" customWidth="1"/>
    <col min="9218" max="9218" width="20.5703125" style="10" bestFit="1" customWidth="1"/>
    <col min="9219" max="9219" width="14.28515625" style="10" bestFit="1" customWidth="1"/>
    <col min="9220" max="9220" width="9.7109375" style="10" bestFit="1" customWidth="1"/>
    <col min="9221" max="9221" width="14.28515625" style="10" bestFit="1" customWidth="1"/>
    <col min="9222" max="9222" width="9.7109375" style="10" bestFit="1" customWidth="1"/>
    <col min="9223" max="9223" width="11.7109375" style="10" bestFit="1" customWidth="1"/>
    <col min="9224" max="9224" width="9.7109375" style="10" bestFit="1" customWidth="1"/>
    <col min="9225" max="9225" width="16.28515625" style="10" bestFit="1" customWidth="1"/>
    <col min="9226" max="9226" width="8.7109375" style="10" bestFit="1" customWidth="1"/>
    <col min="9227" max="9227" width="10" style="10" bestFit="1" customWidth="1"/>
    <col min="9228" max="9228" width="9.28515625" style="10" bestFit="1" customWidth="1"/>
    <col min="9229" max="9229" width="16.28515625" style="10" bestFit="1" customWidth="1"/>
    <col min="9230" max="9230" width="9" style="10" customWidth="1"/>
    <col min="9231" max="9231" width="10" style="10" customWidth="1"/>
    <col min="9232" max="9232" width="9.28515625" style="10" bestFit="1" customWidth="1"/>
    <col min="9233" max="9233" width="9.28515625" style="10" customWidth="1"/>
    <col min="9234" max="9472" width="9.140625" style="10"/>
    <col min="9473" max="9473" width="4" style="10" customWidth="1"/>
    <col min="9474" max="9474" width="20.5703125" style="10" bestFit="1" customWidth="1"/>
    <col min="9475" max="9475" width="14.28515625" style="10" bestFit="1" customWidth="1"/>
    <col min="9476" max="9476" width="9.7109375" style="10" bestFit="1" customWidth="1"/>
    <col min="9477" max="9477" width="14.28515625" style="10" bestFit="1" customWidth="1"/>
    <col min="9478" max="9478" width="9.7109375" style="10" bestFit="1" customWidth="1"/>
    <col min="9479" max="9479" width="11.7109375" style="10" bestFit="1" customWidth="1"/>
    <col min="9480" max="9480" width="9.7109375" style="10" bestFit="1" customWidth="1"/>
    <col min="9481" max="9481" width="16.28515625" style="10" bestFit="1" customWidth="1"/>
    <col min="9482" max="9482" width="8.7109375" style="10" bestFit="1" customWidth="1"/>
    <col min="9483" max="9483" width="10" style="10" bestFit="1" customWidth="1"/>
    <col min="9484" max="9484" width="9.28515625" style="10" bestFit="1" customWidth="1"/>
    <col min="9485" max="9485" width="16.28515625" style="10" bestFit="1" customWidth="1"/>
    <col min="9486" max="9486" width="9" style="10" customWidth="1"/>
    <col min="9487" max="9487" width="10" style="10" customWidth="1"/>
    <col min="9488" max="9488" width="9.28515625" style="10" bestFit="1" customWidth="1"/>
    <col min="9489" max="9489" width="9.28515625" style="10" customWidth="1"/>
    <col min="9490" max="9728" width="9.140625" style="10"/>
    <col min="9729" max="9729" width="4" style="10" customWidth="1"/>
    <col min="9730" max="9730" width="20.5703125" style="10" bestFit="1" customWidth="1"/>
    <col min="9731" max="9731" width="14.28515625" style="10" bestFit="1" customWidth="1"/>
    <col min="9732" max="9732" width="9.7109375" style="10" bestFit="1" customWidth="1"/>
    <col min="9733" max="9733" width="14.28515625" style="10" bestFit="1" customWidth="1"/>
    <col min="9734" max="9734" width="9.7109375" style="10" bestFit="1" customWidth="1"/>
    <col min="9735" max="9735" width="11.7109375" style="10" bestFit="1" customWidth="1"/>
    <col min="9736" max="9736" width="9.7109375" style="10" bestFit="1" customWidth="1"/>
    <col min="9737" max="9737" width="16.28515625" style="10" bestFit="1" customWidth="1"/>
    <col min="9738" max="9738" width="8.7109375" style="10" bestFit="1" customWidth="1"/>
    <col min="9739" max="9739" width="10" style="10" bestFit="1" customWidth="1"/>
    <col min="9740" max="9740" width="9.28515625" style="10" bestFit="1" customWidth="1"/>
    <col min="9741" max="9741" width="16.28515625" style="10" bestFit="1" customWidth="1"/>
    <col min="9742" max="9742" width="9" style="10" customWidth="1"/>
    <col min="9743" max="9743" width="10" style="10" customWidth="1"/>
    <col min="9744" max="9744" width="9.28515625" style="10" bestFit="1" customWidth="1"/>
    <col min="9745" max="9745" width="9.28515625" style="10" customWidth="1"/>
    <col min="9746" max="9984" width="9.140625" style="10"/>
    <col min="9985" max="9985" width="4" style="10" customWidth="1"/>
    <col min="9986" max="9986" width="20.5703125" style="10" bestFit="1" customWidth="1"/>
    <col min="9987" max="9987" width="14.28515625" style="10" bestFit="1" customWidth="1"/>
    <col min="9988" max="9988" width="9.7109375" style="10" bestFit="1" customWidth="1"/>
    <col min="9989" max="9989" width="14.28515625" style="10" bestFit="1" customWidth="1"/>
    <col min="9990" max="9990" width="9.7109375" style="10" bestFit="1" customWidth="1"/>
    <col min="9991" max="9991" width="11.7109375" style="10" bestFit="1" customWidth="1"/>
    <col min="9992" max="9992" width="9.7109375" style="10" bestFit="1" customWidth="1"/>
    <col min="9993" max="9993" width="16.28515625" style="10" bestFit="1" customWidth="1"/>
    <col min="9994" max="9994" width="8.7109375" style="10" bestFit="1" customWidth="1"/>
    <col min="9995" max="9995" width="10" style="10" bestFit="1" customWidth="1"/>
    <col min="9996" max="9996" width="9.28515625" style="10" bestFit="1" customWidth="1"/>
    <col min="9997" max="9997" width="16.28515625" style="10" bestFit="1" customWidth="1"/>
    <col min="9998" max="9998" width="9" style="10" customWidth="1"/>
    <col min="9999" max="9999" width="10" style="10" customWidth="1"/>
    <col min="10000" max="10000" width="9.28515625" style="10" bestFit="1" customWidth="1"/>
    <col min="10001" max="10001" width="9.28515625" style="10" customWidth="1"/>
    <col min="10002" max="10240" width="9.140625" style="10"/>
    <col min="10241" max="10241" width="4" style="10" customWidth="1"/>
    <col min="10242" max="10242" width="20.5703125" style="10" bestFit="1" customWidth="1"/>
    <col min="10243" max="10243" width="14.28515625" style="10" bestFit="1" customWidth="1"/>
    <col min="10244" max="10244" width="9.7109375" style="10" bestFit="1" customWidth="1"/>
    <col min="10245" max="10245" width="14.28515625" style="10" bestFit="1" customWidth="1"/>
    <col min="10246" max="10246" width="9.7109375" style="10" bestFit="1" customWidth="1"/>
    <col min="10247" max="10247" width="11.7109375" style="10" bestFit="1" customWidth="1"/>
    <col min="10248" max="10248" width="9.7109375" style="10" bestFit="1" customWidth="1"/>
    <col min="10249" max="10249" width="16.28515625" style="10" bestFit="1" customWidth="1"/>
    <col min="10250" max="10250" width="8.7109375" style="10" bestFit="1" customWidth="1"/>
    <col min="10251" max="10251" width="10" style="10" bestFit="1" customWidth="1"/>
    <col min="10252" max="10252" width="9.28515625" style="10" bestFit="1" customWidth="1"/>
    <col min="10253" max="10253" width="16.28515625" style="10" bestFit="1" customWidth="1"/>
    <col min="10254" max="10254" width="9" style="10" customWidth="1"/>
    <col min="10255" max="10255" width="10" style="10" customWidth="1"/>
    <col min="10256" max="10256" width="9.28515625" style="10" bestFit="1" customWidth="1"/>
    <col min="10257" max="10257" width="9.28515625" style="10" customWidth="1"/>
    <col min="10258" max="10496" width="9.140625" style="10"/>
    <col min="10497" max="10497" width="4" style="10" customWidth="1"/>
    <col min="10498" max="10498" width="20.5703125" style="10" bestFit="1" customWidth="1"/>
    <col min="10499" max="10499" width="14.28515625" style="10" bestFit="1" customWidth="1"/>
    <col min="10500" max="10500" width="9.7109375" style="10" bestFit="1" customWidth="1"/>
    <col min="10501" max="10501" width="14.28515625" style="10" bestFit="1" customWidth="1"/>
    <col min="10502" max="10502" width="9.7109375" style="10" bestFit="1" customWidth="1"/>
    <col min="10503" max="10503" width="11.7109375" style="10" bestFit="1" customWidth="1"/>
    <col min="10504" max="10504" width="9.7109375" style="10" bestFit="1" customWidth="1"/>
    <col min="10505" max="10505" width="16.28515625" style="10" bestFit="1" customWidth="1"/>
    <col min="10506" max="10506" width="8.7109375" style="10" bestFit="1" customWidth="1"/>
    <col min="10507" max="10507" width="10" style="10" bestFit="1" customWidth="1"/>
    <col min="10508" max="10508" width="9.28515625" style="10" bestFit="1" customWidth="1"/>
    <col min="10509" max="10509" width="16.28515625" style="10" bestFit="1" customWidth="1"/>
    <col min="10510" max="10510" width="9" style="10" customWidth="1"/>
    <col min="10511" max="10511" width="10" style="10" customWidth="1"/>
    <col min="10512" max="10512" width="9.28515625" style="10" bestFit="1" customWidth="1"/>
    <col min="10513" max="10513" width="9.28515625" style="10" customWidth="1"/>
    <col min="10514" max="10752" width="9.140625" style="10"/>
    <col min="10753" max="10753" width="4" style="10" customWidth="1"/>
    <col min="10754" max="10754" width="20.5703125" style="10" bestFit="1" customWidth="1"/>
    <col min="10755" max="10755" width="14.28515625" style="10" bestFit="1" customWidth="1"/>
    <col min="10756" max="10756" width="9.7109375" style="10" bestFit="1" customWidth="1"/>
    <col min="10757" max="10757" width="14.28515625" style="10" bestFit="1" customWidth="1"/>
    <col min="10758" max="10758" width="9.7109375" style="10" bestFit="1" customWidth="1"/>
    <col min="10759" max="10759" width="11.7109375" style="10" bestFit="1" customWidth="1"/>
    <col min="10760" max="10760" width="9.7109375" style="10" bestFit="1" customWidth="1"/>
    <col min="10761" max="10761" width="16.28515625" style="10" bestFit="1" customWidth="1"/>
    <col min="10762" max="10762" width="8.7109375" style="10" bestFit="1" customWidth="1"/>
    <col min="10763" max="10763" width="10" style="10" bestFit="1" customWidth="1"/>
    <col min="10764" max="10764" width="9.28515625" style="10" bestFit="1" customWidth="1"/>
    <col min="10765" max="10765" width="16.28515625" style="10" bestFit="1" customWidth="1"/>
    <col min="10766" max="10766" width="9" style="10" customWidth="1"/>
    <col min="10767" max="10767" width="10" style="10" customWidth="1"/>
    <col min="10768" max="10768" width="9.28515625" style="10" bestFit="1" customWidth="1"/>
    <col min="10769" max="10769" width="9.28515625" style="10" customWidth="1"/>
    <col min="10770" max="11008" width="9.140625" style="10"/>
    <col min="11009" max="11009" width="4" style="10" customWidth="1"/>
    <col min="11010" max="11010" width="20.5703125" style="10" bestFit="1" customWidth="1"/>
    <col min="11011" max="11011" width="14.28515625" style="10" bestFit="1" customWidth="1"/>
    <col min="11012" max="11012" width="9.7109375" style="10" bestFit="1" customWidth="1"/>
    <col min="11013" max="11013" width="14.28515625" style="10" bestFit="1" customWidth="1"/>
    <col min="11014" max="11014" width="9.7109375" style="10" bestFit="1" customWidth="1"/>
    <col min="11015" max="11015" width="11.7109375" style="10" bestFit="1" customWidth="1"/>
    <col min="11016" max="11016" width="9.7109375" style="10" bestFit="1" customWidth="1"/>
    <col min="11017" max="11017" width="16.28515625" style="10" bestFit="1" customWidth="1"/>
    <col min="11018" max="11018" width="8.7109375" style="10" bestFit="1" customWidth="1"/>
    <col min="11019" max="11019" width="10" style="10" bestFit="1" customWidth="1"/>
    <col min="11020" max="11020" width="9.28515625" style="10" bestFit="1" customWidth="1"/>
    <col min="11021" max="11021" width="16.28515625" style="10" bestFit="1" customWidth="1"/>
    <col min="11022" max="11022" width="9" style="10" customWidth="1"/>
    <col min="11023" max="11023" width="10" style="10" customWidth="1"/>
    <col min="11024" max="11024" width="9.28515625" style="10" bestFit="1" customWidth="1"/>
    <col min="11025" max="11025" width="9.28515625" style="10" customWidth="1"/>
    <col min="11026" max="11264" width="9.140625" style="10"/>
    <col min="11265" max="11265" width="4" style="10" customWidth="1"/>
    <col min="11266" max="11266" width="20.5703125" style="10" bestFit="1" customWidth="1"/>
    <col min="11267" max="11267" width="14.28515625" style="10" bestFit="1" customWidth="1"/>
    <col min="11268" max="11268" width="9.7109375" style="10" bestFit="1" customWidth="1"/>
    <col min="11269" max="11269" width="14.28515625" style="10" bestFit="1" customWidth="1"/>
    <col min="11270" max="11270" width="9.7109375" style="10" bestFit="1" customWidth="1"/>
    <col min="11271" max="11271" width="11.7109375" style="10" bestFit="1" customWidth="1"/>
    <col min="11272" max="11272" width="9.7109375" style="10" bestFit="1" customWidth="1"/>
    <col min="11273" max="11273" width="16.28515625" style="10" bestFit="1" customWidth="1"/>
    <col min="11274" max="11274" width="8.7109375" style="10" bestFit="1" customWidth="1"/>
    <col min="11275" max="11275" width="10" style="10" bestFit="1" customWidth="1"/>
    <col min="11276" max="11276" width="9.28515625" style="10" bestFit="1" customWidth="1"/>
    <col min="11277" max="11277" width="16.28515625" style="10" bestFit="1" customWidth="1"/>
    <col min="11278" max="11278" width="9" style="10" customWidth="1"/>
    <col min="11279" max="11279" width="10" style="10" customWidth="1"/>
    <col min="11280" max="11280" width="9.28515625" style="10" bestFit="1" customWidth="1"/>
    <col min="11281" max="11281" width="9.28515625" style="10" customWidth="1"/>
    <col min="11282" max="11520" width="9.140625" style="10"/>
    <col min="11521" max="11521" width="4" style="10" customWidth="1"/>
    <col min="11522" max="11522" width="20.5703125" style="10" bestFit="1" customWidth="1"/>
    <col min="11523" max="11523" width="14.28515625" style="10" bestFit="1" customWidth="1"/>
    <col min="11524" max="11524" width="9.7109375" style="10" bestFit="1" customWidth="1"/>
    <col min="11525" max="11525" width="14.28515625" style="10" bestFit="1" customWidth="1"/>
    <col min="11526" max="11526" width="9.7109375" style="10" bestFit="1" customWidth="1"/>
    <col min="11527" max="11527" width="11.7109375" style="10" bestFit="1" customWidth="1"/>
    <col min="11528" max="11528" width="9.7109375" style="10" bestFit="1" customWidth="1"/>
    <col min="11529" max="11529" width="16.28515625" style="10" bestFit="1" customWidth="1"/>
    <col min="11530" max="11530" width="8.7109375" style="10" bestFit="1" customWidth="1"/>
    <col min="11531" max="11531" width="10" style="10" bestFit="1" customWidth="1"/>
    <col min="11532" max="11532" width="9.28515625" style="10" bestFit="1" customWidth="1"/>
    <col min="11533" max="11533" width="16.28515625" style="10" bestFit="1" customWidth="1"/>
    <col min="11534" max="11534" width="9" style="10" customWidth="1"/>
    <col min="11535" max="11535" width="10" style="10" customWidth="1"/>
    <col min="11536" max="11536" width="9.28515625" style="10" bestFit="1" customWidth="1"/>
    <col min="11537" max="11537" width="9.28515625" style="10" customWidth="1"/>
    <col min="11538" max="11776" width="9.140625" style="10"/>
    <col min="11777" max="11777" width="4" style="10" customWidth="1"/>
    <col min="11778" max="11778" width="20.5703125" style="10" bestFit="1" customWidth="1"/>
    <col min="11779" max="11779" width="14.28515625" style="10" bestFit="1" customWidth="1"/>
    <col min="11780" max="11780" width="9.7109375" style="10" bestFit="1" customWidth="1"/>
    <col min="11781" max="11781" width="14.28515625" style="10" bestFit="1" customWidth="1"/>
    <col min="11782" max="11782" width="9.7109375" style="10" bestFit="1" customWidth="1"/>
    <col min="11783" max="11783" width="11.7109375" style="10" bestFit="1" customWidth="1"/>
    <col min="11784" max="11784" width="9.7109375" style="10" bestFit="1" customWidth="1"/>
    <col min="11785" max="11785" width="16.28515625" style="10" bestFit="1" customWidth="1"/>
    <col min="11786" max="11786" width="8.7109375" style="10" bestFit="1" customWidth="1"/>
    <col min="11787" max="11787" width="10" style="10" bestFit="1" customWidth="1"/>
    <col min="11788" max="11788" width="9.28515625" style="10" bestFit="1" customWidth="1"/>
    <col min="11789" max="11789" width="16.28515625" style="10" bestFit="1" customWidth="1"/>
    <col min="11790" max="11790" width="9" style="10" customWidth="1"/>
    <col min="11791" max="11791" width="10" style="10" customWidth="1"/>
    <col min="11792" max="11792" width="9.28515625" style="10" bestFit="1" customWidth="1"/>
    <col min="11793" max="11793" width="9.28515625" style="10" customWidth="1"/>
    <col min="11794" max="12032" width="9.140625" style="10"/>
    <col min="12033" max="12033" width="4" style="10" customWidth="1"/>
    <col min="12034" max="12034" width="20.5703125" style="10" bestFit="1" customWidth="1"/>
    <col min="12035" max="12035" width="14.28515625" style="10" bestFit="1" customWidth="1"/>
    <col min="12036" max="12036" width="9.7109375" style="10" bestFit="1" customWidth="1"/>
    <col min="12037" max="12037" width="14.28515625" style="10" bestFit="1" customWidth="1"/>
    <col min="12038" max="12038" width="9.7109375" style="10" bestFit="1" customWidth="1"/>
    <col min="12039" max="12039" width="11.7109375" style="10" bestFit="1" customWidth="1"/>
    <col min="12040" max="12040" width="9.7109375" style="10" bestFit="1" customWidth="1"/>
    <col min="12041" max="12041" width="16.28515625" style="10" bestFit="1" customWidth="1"/>
    <col min="12042" max="12042" width="8.7109375" style="10" bestFit="1" customWidth="1"/>
    <col min="12043" max="12043" width="10" style="10" bestFit="1" customWidth="1"/>
    <col min="12044" max="12044" width="9.28515625" style="10" bestFit="1" customWidth="1"/>
    <col min="12045" max="12045" width="16.28515625" style="10" bestFit="1" customWidth="1"/>
    <col min="12046" max="12046" width="9" style="10" customWidth="1"/>
    <col min="12047" max="12047" width="10" style="10" customWidth="1"/>
    <col min="12048" max="12048" width="9.28515625" style="10" bestFit="1" customWidth="1"/>
    <col min="12049" max="12049" width="9.28515625" style="10" customWidth="1"/>
    <col min="12050" max="12288" width="9.140625" style="10"/>
    <col min="12289" max="12289" width="4" style="10" customWidth="1"/>
    <col min="12290" max="12290" width="20.5703125" style="10" bestFit="1" customWidth="1"/>
    <col min="12291" max="12291" width="14.28515625" style="10" bestFit="1" customWidth="1"/>
    <col min="12292" max="12292" width="9.7109375" style="10" bestFit="1" customWidth="1"/>
    <col min="12293" max="12293" width="14.28515625" style="10" bestFit="1" customWidth="1"/>
    <col min="12294" max="12294" width="9.7109375" style="10" bestFit="1" customWidth="1"/>
    <col min="12295" max="12295" width="11.7109375" style="10" bestFit="1" customWidth="1"/>
    <col min="12296" max="12296" width="9.7109375" style="10" bestFit="1" customWidth="1"/>
    <col min="12297" max="12297" width="16.28515625" style="10" bestFit="1" customWidth="1"/>
    <col min="12298" max="12298" width="8.7109375" style="10" bestFit="1" customWidth="1"/>
    <col min="12299" max="12299" width="10" style="10" bestFit="1" customWidth="1"/>
    <col min="12300" max="12300" width="9.28515625" style="10" bestFit="1" customWidth="1"/>
    <col min="12301" max="12301" width="16.28515625" style="10" bestFit="1" customWidth="1"/>
    <col min="12302" max="12302" width="9" style="10" customWidth="1"/>
    <col min="12303" max="12303" width="10" style="10" customWidth="1"/>
    <col min="12304" max="12304" width="9.28515625" style="10" bestFit="1" customWidth="1"/>
    <col min="12305" max="12305" width="9.28515625" style="10" customWidth="1"/>
    <col min="12306" max="12544" width="9.140625" style="10"/>
    <col min="12545" max="12545" width="4" style="10" customWidth="1"/>
    <col min="12546" max="12546" width="20.5703125" style="10" bestFit="1" customWidth="1"/>
    <col min="12547" max="12547" width="14.28515625" style="10" bestFit="1" customWidth="1"/>
    <col min="12548" max="12548" width="9.7109375" style="10" bestFit="1" customWidth="1"/>
    <col min="12549" max="12549" width="14.28515625" style="10" bestFit="1" customWidth="1"/>
    <col min="12550" max="12550" width="9.7109375" style="10" bestFit="1" customWidth="1"/>
    <col min="12551" max="12551" width="11.7109375" style="10" bestFit="1" customWidth="1"/>
    <col min="12552" max="12552" width="9.7109375" style="10" bestFit="1" customWidth="1"/>
    <col min="12553" max="12553" width="16.28515625" style="10" bestFit="1" customWidth="1"/>
    <col min="12554" max="12554" width="8.7109375" style="10" bestFit="1" customWidth="1"/>
    <col min="12555" max="12555" width="10" style="10" bestFit="1" customWidth="1"/>
    <col min="12556" max="12556" width="9.28515625" style="10" bestFit="1" customWidth="1"/>
    <col min="12557" max="12557" width="16.28515625" style="10" bestFit="1" customWidth="1"/>
    <col min="12558" max="12558" width="9" style="10" customWidth="1"/>
    <col min="12559" max="12559" width="10" style="10" customWidth="1"/>
    <col min="12560" max="12560" width="9.28515625" style="10" bestFit="1" customWidth="1"/>
    <col min="12561" max="12561" width="9.28515625" style="10" customWidth="1"/>
    <col min="12562" max="12800" width="9.140625" style="10"/>
    <col min="12801" max="12801" width="4" style="10" customWidth="1"/>
    <col min="12802" max="12802" width="20.5703125" style="10" bestFit="1" customWidth="1"/>
    <col min="12803" max="12803" width="14.28515625" style="10" bestFit="1" customWidth="1"/>
    <col min="12804" max="12804" width="9.7109375" style="10" bestFit="1" customWidth="1"/>
    <col min="12805" max="12805" width="14.28515625" style="10" bestFit="1" customWidth="1"/>
    <col min="12806" max="12806" width="9.7109375" style="10" bestFit="1" customWidth="1"/>
    <col min="12807" max="12807" width="11.7109375" style="10" bestFit="1" customWidth="1"/>
    <col min="12808" max="12808" width="9.7109375" style="10" bestFit="1" customWidth="1"/>
    <col min="12809" max="12809" width="16.28515625" style="10" bestFit="1" customWidth="1"/>
    <col min="12810" max="12810" width="8.7109375" style="10" bestFit="1" customWidth="1"/>
    <col min="12811" max="12811" width="10" style="10" bestFit="1" customWidth="1"/>
    <col min="12812" max="12812" width="9.28515625" style="10" bestFit="1" customWidth="1"/>
    <col min="12813" max="12813" width="16.28515625" style="10" bestFit="1" customWidth="1"/>
    <col min="12814" max="12814" width="9" style="10" customWidth="1"/>
    <col min="12815" max="12815" width="10" style="10" customWidth="1"/>
    <col min="12816" max="12816" width="9.28515625" style="10" bestFit="1" customWidth="1"/>
    <col min="12817" max="12817" width="9.28515625" style="10" customWidth="1"/>
    <col min="12818" max="13056" width="9.140625" style="10"/>
    <col min="13057" max="13057" width="4" style="10" customWidth="1"/>
    <col min="13058" max="13058" width="20.5703125" style="10" bestFit="1" customWidth="1"/>
    <col min="13059" max="13059" width="14.28515625" style="10" bestFit="1" customWidth="1"/>
    <col min="13060" max="13060" width="9.7109375" style="10" bestFit="1" customWidth="1"/>
    <col min="13061" max="13061" width="14.28515625" style="10" bestFit="1" customWidth="1"/>
    <col min="13062" max="13062" width="9.7109375" style="10" bestFit="1" customWidth="1"/>
    <col min="13063" max="13063" width="11.7109375" style="10" bestFit="1" customWidth="1"/>
    <col min="13064" max="13064" width="9.7109375" style="10" bestFit="1" customWidth="1"/>
    <col min="13065" max="13065" width="16.28515625" style="10" bestFit="1" customWidth="1"/>
    <col min="13066" max="13066" width="8.7109375" style="10" bestFit="1" customWidth="1"/>
    <col min="13067" max="13067" width="10" style="10" bestFit="1" customWidth="1"/>
    <col min="13068" max="13068" width="9.28515625" style="10" bestFit="1" customWidth="1"/>
    <col min="13069" max="13069" width="16.28515625" style="10" bestFit="1" customWidth="1"/>
    <col min="13070" max="13070" width="9" style="10" customWidth="1"/>
    <col min="13071" max="13071" width="10" style="10" customWidth="1"/>
    <col min="13072" max="13072" width="9.28515625" style="10" bestFit="1" customWidth="1"/>
    <col min="13073" max="13073" width="9.28515625" style="10" customWidth="1"/>
    <col min="13074" max="13312" width="9.140625" style="10"/>
    <col min="13313" max="13313" width="4" style="10" customWidth="1"/>
    <col min="13314" max="13314" width="20.5703125" style="10" bestFit="1" customWidth="1"/>
    <col min="13315" max="13315" width="14.28515625" style="10" bestFit="1" customWidth="1"/>
    <col min="13316" max="13316" width="9.7109375" style="10" bestFit="1" customWidth="1"/>
    <col min="13317" max="13317" width="14.28515625" style="10" bestFit="1" customWidth="1"/>
    <col min="13318" max="13318" width="9.7109375" style="10" bestFit="1" customWidth="1"/>
    <col min="13319" max="13319" width="11.7109375" style="10" bestFit="1" customWidth="1"/>
    <col min="13320" max="13320" width="9.7109375" style="10" bestFit="1" customWidth="1"/>
    <col min="13321" max="13321" width="16.28515625" style="10" bestFit="1" customWidth="1"/>
    <col min="13322" max="13322" width="8.7109375" style="10" bestFit="1" customWidth="1"/>
    <col min="13323" max="13323" width="10" style="10" bestFit="1" customWidth="1"/>
    <col min="13324" max="13324" width="9.28515625" style="10" bestFit="1" customWidth="1"/>
    <col min="13325" max="13325" width="16.28515625" style="10" bestFit="1" customWidth="1"/>
    <col min="13326" max="13326" width="9" style="10" customWidth="1"/>
    <col min="13327" max="13327" width="10" style="10" customWidth="1"/>
    <col min="13328" max="13328" width="9.28515625" style="10" bestFit="1" customWidth="1"/>
    <col min="13329" max="13329" width="9.28515625" style="10" customWidth="1"/>
    <col min="13330" max="13568" width="9.140625" style="10"/>
    <col min="13569" max="13569" width="4" style="10" customWidth="1"/>
    <col min="13570" max="13570" width="20.5703125" style="10" bestFit="1" customWidth="1"/>
    <col min="13571" max="13571" width="14.28515625" style="10" bestFit="1" customWidth="1"/>
    <col min="13572" max="13572" width="9.7109375" style="10" bestFit="1" customWidth="1"/>
    <col min="13573" max="13573" width="14.28515625" style="10" bestFit="1" customWidth="1"/>
    <col min="13574" max="13574" width="9.7109375" style="10" bestFit="1" customWidth="1"/>
    <col min="13575" max="13575" width="11.7109375" style="10" bestFit="1" customWidth="1"/>
    <col min="13576" max="13576" width="9.7109375" style="10" bestFit="1" customWidth="1"/>
    <col min="13577" max="13577" width="16.28515625" style="10" bestFit="1" customWidth="1"/>
    <col min="13578" max="13578" width="8.7109375" style="10" bestFit="1" customWidth="1"/>
    <col min="13579" max="13579" width="10" style="10" bestFit="1" customWidth="1"/>
    <col min="13580" max="13580" width="9.28515625" style="10" bestFit="1" customWidth="1"/>
    <col min="13581" max="13581" width="16.28515625" style="10" bestFit="1" customWidth="1"/>
    <col min="13582" max="13582" width="9" style="10" customWidth="1"/>
    <col min="13583" max="13583" width="10" style="10" customWidth="1"/>
    <col min="13584" max="13584" width="9.28515625" style="10" bestFit="1" customWidth="1"/>
    <col min="13585" max="13585" width="9.28515625" style="10" customWidth="1"/>
    <col min="13586" max="13824" width="9.140625" style="10"/>
    <col min="13825" max="13825" width="4" style="10" customWidth="1"/>
    <col min="13826" max="13826" width="20.5703125" style="10" bestFit="1" customWidth="1"/>
    <col min="13827" max="13827" width="14.28515625" style="10" bestFit="1" customWidth="1"/>
    <col min="13828" max="13828" width="9.7109375" style="10" bestFit="1" customWidth="1"/>
    <col min="13829" max="13829" width="14.28515625" style="10" bestFit="1" customWidth="1"/>
    <col min="13830" max="13830" width="9.7109375" style="10" bestFit="1" customWidth="1"/>
    <col min="13831" max="13831" width="11.7109375" style="10" bestFit="1" customWidth="1"/>
    <col min="13832" max="13832" width="9.7109375" style="10" bestFit="1" customWidth="1"/>
    <col min="13833" max="13833" width="16.28515625" style="10" bestFit="1" customWidth="1"/>
    <col min="13834" max="13834" width="8.7109375" style="10" bestFit="1" customWidth="1"/>
    <col min="13835" max="13835" width="10" style="10" bestFit="1" customWidth="1"/>
    <col min="13836" max="13836" width="9.28515625" style="10" bestFit="1" customWidth="1"/>
    <col min="13837" max="13837" width="16.28515625" style="10" bestFit="1" customWidth="1"/>
    <col min="13838" max="13838" width="9" style="10" customWidth="1"/>
    <col min="13839" max="13839" width="10" style="10" customWidth="1"/>
    <col min="13840" max="13840" width="9.28515625" style="10" bestFit="1" customWidth="1"/>
    <col min="13841" max="13841" width="9.28515625" style="10" customWidth="1"/>
    <col min="13842" max="14080" width="9.140625" style="10"/>
    <col min="14081" max="14081" width="4" style="10" customWidth="1"/>
    <col min="14082" max="14082" width="20.5703125" style="10" bestFit="1" customWidth="1"/>
    <col min="14083" max="14083" width="14.28515625" style="10" bestFit="1" customWidth="1"/>
    <col min="14084" max="14084" width="9.7109375" style="10" bestFit="1" customWidth="1"/>
    <col min="14085" max="14085" width="14.28515625" style="10" bestFit="1" customWidth="1"/>
    <col min="14086" max="14086" width="9.7109375" style="10" bestFit="1" customWidth="1"/>
    <col min="14087" max="14087" width="11.7109375" style="10" bestFit="1" customWidth="1"/>
    <col min="14088" max="14088" width="9.7109375" style="10" bestFit="1" customWidth="1"/>
    <col min="14089" max="14089" width="16.28515625" style="10" bestFit="1" customWidth="1"/>
    <col min="14090" max="14090" width="8.7109375" style="10" bestFit="1" customWidth="1"/>
    <col min="14091" max="14091" width="10" style="10" bestFit="1" customWidth="1"/>
    <col min="14092" max="14092" width="9.28515625" style="10" bestFit="1" customWidth="1"/>
    <col min="14093" max="14093" width="16.28515625" style="10" bestFit="1" customWidth="1"/>
    <col min="14094" max="14094" width="9" style="10" customWidth="1"/>
    <col min="14095" max="14095" width="10" style="10" customWidth="1"/>
    <col min="14096" max="14096" width="9.28515625" style="10" bestFit="1" customWidth="1"/>
    <col min="14097" max="14097" width="9.28515625" style="10" customWidth="1"/>
    <col min="14098" max="14336" width="9.140625" style="10"/>
    <col min="14337" max="14337" width="4" style="10" customWidth="1"/>
    <col min="14338" max="14338" width="20.5703125" style="10" bestFit="1" customWidth="1"/>
    <col min="14339" max="14339" width="14.28515625" style="10" bestFit="1" customWidth="1"/>
    <col min="14340" max="14340" width="9.7109375" style="10" bestFit="1" customWidth="1"/>
    <col min="14341" max="14341" width="14.28515625" style="10" bestFit="1" customWidth="1"/>
    <col min="14342" max="14342" width="9.7109375" style="10" bestFit="1" customWidth="1"/>
    <col min="14343" max="14343" width="11.7109375" style="10" bestFit="1" customWidth="1"/>
    <col min="14344" max="14344" width="9.7109375" style="10" bestFit="1" customWidth="1"/>
    <col min="14345" max="14345" width="16.28515625" style="10" bestFit="1" customWidth="1"/>
    <col min="14346" max="14346" width="8.7109375" style="10" bestFit="1" customWidth="1"/>
    <col min="14347" max="14347" width="10" style="10" bestFit="1" customWidth="1"/>
    <col min="14348" max="14348" width="9.28515625" style="10" bestFit="1" customWidth="1"/>
    <col min="14349" max="14349" width="16.28515625" style="10" bestFit="1" customWidth="1"/>
    <col min="14350" max="14350" width="9" style="10" customWidth="1"/>
    <col min="14351" max="14351" width="10" style="10" customWidth="1"/>
    <col min="14352" max="14352" width="9.28515625" style="10" bestFit="1" customWidth="1"/>
    <col min="14353" max="14353" width="9.28515625" style="10" customWidth="1"/>
    <col min="14354" max="14592" width="9.140625" style="10"/>
    <col min="14593" max="14593" width="4" style="10" customWidth="1"/>
    <col min="14594" max="14594" width="20.5703125" style="10" bestFit="1" customWidth="1"/>
    <col min="14595" max="14595" width="14.28515625" style="10" bestFit="1" customWidth="1"/>
    <col min="14596" max="14596" width="9.7109375" style="10" bestFit="1" customWidth="1"/>
    <col min="14597" max="14597" width="14.28515625" style="10" bestFit="1" customWidth="1"/>
    <col min="14598" max="14598" width="9.7109375" style="10" bestFit="1" customWidth="1"/>
    <col min="14599" max="14599" width="11.7109375" style="10" bestFit="1" customWidth="1"/>
    <col min="14600" max="14600" width="9.7109375" style="10" bestFit="1" customWidth="1"/>
    <col min="14601" max="14601" width="16.28515625" style="10" bestFit="1" customWidth="1"/>
    <col min="14602" max="14602" width="8.7109375" style="10" bestFit="1" customWidth="1"/>
    <col min="14603" max="14603" width="10" style="10" bestFit="1" customWidth="1"/>
    <col min="14604" max="14604" width="9.28515625" style="10" bestFit="1" customWidth="1"/>
    <col min="14605" max="14605" width="16.28515625" style="10" bestFit="1" customWidth="1"/>
    <col min="14606" max="14606" width="9" style="10" customWidth="1"/>
    <col min="14607" max="14607" width="10" style="10" customWidth="1"/>
    <col min="14608" max="14608" width="9.28515625" style="10" bestFit="1" customWidth="1"/>
    <col min="14609" max="14609" width="9.28515625" style="10" customWidth="1"/>
    <col min="14610" max="14848" width="9.140625" style="10"/>
    <col min="14849" max="14849" width="4" style="10" customWidth="1"/>
    <col min="14850" max="14850" width="20.5703125" style="10" bestFit="1" customWidth="1"/>
    <col min="14851" max="14851" width="14.28515625" style="10" bestFit="1" customWidth="1"/>
    <col min="14852" max="14852" width="9.7109375" style="10" bestFit="1" customWidth="1"/>
    <col min="14853" max="14853" width="14.28515625" style="10" bestFit="1" customWidth="1"/>
    <col min="14854" max="14854" width="9.7109375" style="10" bestFit="1" customWidth="1"/>
    <col min="14855" max="14855" width="11.7109375" style="10" bestFit="1" customWidth="1"/>
    <col min="14856" max="14856" width="9.7109375" style="10" bestFit="1" customWidth="1"/>
    <col min="14857" max="14857" width="16.28515625" style="10" bestFit="1" customWidth="1"/>
    <col min="14858" max="14858" width="8.7109375" style="10" bestFit="1" customWidth="1"/>
    <col min="14859" max="14859" width="10" style="10" bestFit="1" customWidth="1"/>
    <col min="14860" max="14860" width="9.28515625" style="10" bestFit="1" customWidth="1"/>
    <col min="14861" max="14861" width="16.28515625" style="10" bestFit="1" customWidth="1"/>
    <col min="14862" max="14862" width="9" style="10" customWidth="1"/>
    <col min="14863" max="14863" width="10" style="10" customWidth="1"/>
    <col min="14864" max="14864" width="9.28515625" style="10" bestFit="1" customWidth="1"/>
    <col min="14865" max="14865" width="9.28515625" style="10" customWidth="1"/>
    <col min="14866" max="15104" width="9.140625" style="10"/>
    <col min="15105" max="15105" width="4" style="10" customWidth="1"/>
    <col min="15106" max="15106" width="20.5703125" style="10" bestFit="1" customWidth="1"/>
    <col min="15107" max="15107" width="14.28515625" style="10" bestFit="1" customWidth="1"/>
    <col min="15108" max="15108" width="9.7109375" style="10" bestFit="1" customWidth="1"/>
    <col min="15109" max="15109" width="14.28515625" style="10" bestFit="1" customWidth="1"/>
    <col min="15110" max="15110" width="9.7109375" style="10" bestFit="1" customWidth="1"/>
    <col min="15111" max="15111" width="11.7109375" style="10" bestFit="1" customWidth="1"/>
    <col min="15112" max="15112" width="9.7109375" style="10" bestFit="1" customWidth="1"/>
    <col min="15113" max="15113" width="16.28515625" style="10" bestFit="1" customWidth="1"/>
    <col min="15114" max="15114" width="8.7109375" style="10" bestFit="1" customWidth="1"/>
    <col min="15115" max="15115" width="10" style="10" bestFit="1" customWidth="1"/>
    <col min="15116" max="15116" width="9.28515625" style="10" bestFit="1" customWidth="1"/>
    <col min="15117" max="15117" width="16.28515625" style="10" bestFit="1" customWidth="1"/>
    <col min="15118" max="15118" width="9" style="10" customWidth="1"/>
    <col min="15119" max="15119" width="10" style="10" customWidth="1"/>
    <col min="15120" max="15120" width="9.28515625" style="10" bestFit="1" customWidth="1"/>
    <col min="15121" max="15121" width="9.28515625" style="10" customWidth="1"/>
    <col min="15122" max="15360" width="9.140625" style="10"/>
    <col min="15361" max="15361" width="4" style="10" customWidth="1"/>
    <col min="15362" max="15362" width="20.5703125" style="10" bestFit="1" customWidth="1"/>
    <col min="15363" max="15363" width="14.28515625" style="10" bestFit="1" customWidth="1"/>
    <col min="15364" max="15364" width="9.7109375" style="10" bestFit="1" customWidth="1"/>
    <col min="15365" max="15365" width="14.28515625" style="10" bestFit="1" customWidth="1"/>
    <col min="15366" max="15366" width="9.7109375" style="10" bestFit="1" customWidth="1"/>
    <col min="15367" max="15367" width="11.7109375" style="10" bestFit="1" customWidth="1"/>
    <col min="15368" max="15368" width="9.7109375" style="10" bestFit="1" customWidth="1"/>
    <col min="15369" max="15369" width="16.28515625" style="10" bestFit="1" customWidth="1"/>
    <col min="15370" max="15370" width="8.7109375" style="10" bestFit="1" customWidth="1"/>
    <col min="15371" max="15371" width="10" style="10" bestFit="1" customWidth="1"/>
    <col min="15372" max="15372" width="9.28515625" style="10" bestFit="1" customWidth="1"/>
    <col min="15373" max="15373" width="16.28515625" style="10" bestFit="1" customWidth="1"/>
    <col min="15374" max="15374" width="9" style="10" customWidth="1"/>
    <col min="15375" max="15375" width="10" style="10" customWidth="1"/>
    <col min="15376" max="15376" width="9.28515625" style="10" bestFit="1" customWidth="1"/>
    <col min="15377" max="15377" width="9.28515625" style="10" customWidth="1"/>
    <col min="15378" max="15616" width="9.140625" style="10"/>
    <col min="15617" max="15617" width="4" style="10" customWidth="1"/>
    <col min="15618" max="15618" width="20.5703125" style="10" bestFit="1" customWidth="1"/>
    <col min="15619" max="15619" width="14.28515625" style="10" bestFit="1" customWidth="1"/>
    <col min="15620" max="15620" width="9.7109375" style="10" bestFit="1" customWidth="1"/>
    <col min="15621" max="15621" width="14.28515625" style="10" bestFit="1" customWidth="1"/>
    <col min="15622" max="15622" width="9.7109375" style="10" bestFit="1" customWidth="1"/>
    <col min="15623" max="15623" width="11.7109375" style="10" bestFit="1" customWidth="1"/>
    <col min="15624" max="15624" width="9.7109375" style="10" bestFit="1" customWidth="1"/>
    <col min="15625" max="15625" width="16.28515625" style="10" bestFit="1" customWidth="1"/>
    <col min="15626" max="15626" width="8.7109375" style="10" bestFit="1" customWidth="1"/>
    <col min="15627" max="15627" width="10" style="10" bestFit="1" customWidth="1"/>
    <col min="15628" max="15628" width="9.28515625" style="10" bestFit="1" customWidth="1"/>
    <col min="15629" max="15629" width="16.28515625" style="10" bestFit="1" customWidth="1"/>
    <col min="15630" max="15630" width="9" style="10" customWidth="1"/>
    <col min="15631" max="15631" width="10" style="10" customWidth="1"/>
    <col min="15632" max="15632" width="9.28515625" style="10" bestFit="1" customWidth="1"/>
    <col min="15633" max="15633" width="9.28515625" style="10" customWidth="1"/>
    <col min="15634" max="15872" width="9.140625" style="10"/>
    <col min="15873" max="15873" width="4" style="10" customWidth="1"/>
    <col min="15874" max="15874" width="20.5703125" style="10" bestFit="1" customWidth="1"/>
    <col min="15875" max="15875" width="14.28515625" style="10" bestFit="1" customWidth="1"/>
    <col min="15876" max="15876" width="9.7109375" style="10" bestFit="1" customWidth="1"/>
    <col min="15877" max="15877" width="14.28515625" style="10" bestFit="1" customWidth="1"/>
    <col min="15878" max="15878" width="9.7109375" style="10" bestFit="1" customWidth="1"/>
    <col min="15879" max="15879" width="11.7109375" style="10" bestFit="1" customWidth="1"/>
    <col min="15880" max="15880" width="9.7109375" style="10" bestFit="1" customWidth="1"/>
    <col min="15881" max="15881" width="16.28515625" style="10" bestFit="1" customWidth="1"/>
    <col min="15882" max="15882" width="8.7109375" style="10" bestFit="1" customWidth="1"/>
    <col min="15883" max="15883" width="10" style="10" bestFit="1" customWidth="1"/>
    <col min="15884" max="15884" width="9.28515625" style="10" bestFit="1" customWidth="1"/>
    <col min="15885" max="15885" width="16.28515625" style="10" bestFit="1" customWidth="1"/>
    <col min="15886" max="15886" width="9" style="10" customWidth="1"/>
    <col min="15887" max="15887" width="10" style="10" customWidth="1"/>
    <col min="15888" max="15888" width="9.28515625" style="10" bestFit="1" customWidth="1"/>
    <col min="15889" max="15889" width="9.28515625" style="10" customWidth="1"/>
    <col min="15890" max="16128" width="9.140625" style="10"/>
    <col min="16129" max="16129" width="4" style="10" customWidth="1"/>
    <col min="16130" max="16130" width="20.5703125" style="10" bestFit="1" customWidth="1"/>
    <col min="16131" max="16131" width="14.28515625" style="10" bestFit="1" customWidth="1"/>
    <col min="16132" max="16132" width="9.7109375" style="10" bestFit="1" customWidth="1"/>
    <col min="16133" max="16133" width="14.28515625" style="10" bestFit="1" customWidth="1"/>
    <col min="16134" max="16134" width="9.7109375" style="10" bestFit="1" customWidth="1"/>
    <col min="16135" max="16135" width="11.7109375" style="10" bestFit="1" customWidth="1"/>
    <col min="16136" max="16136" width="9.7109375" style="10" bestFit="1" customWidth="1"/>
    <col min="16137" max="16137" width="16.28515625" style="10" bestFit="1" customWidth="1"/>
    <col min="16138" max="16138" width="8.7109375" style="10" bestFit="1" customWidth="1"/>
    <col min="16139" max="16139" width="10" style="10" bestFit="1" customWidth="1"/>
    <col min="16140" max="16140" width="9.28515625" style="10" bestFit="1" customWidth="1"/>
    <col min="16141" max="16141" width="16.28515625" style="10" bestFit="1" customWidth="1"/>
    <col min="16142" max="16142" width="9" style="10" customWidth="1"/>
    <col min="16143" max="16143" width="10" style="10" customWidth="1"/>
    <col min="16144" max="16144" width="9.28515625" style="10" bestFit="1" customWidth="1"/>
    <col min="16145" max="16145" width="9.28515625" style="10" customWidth="1"/>
    <col min="16146" max="16384" width="9.140625" style="10"/>
  </cols>
  <sheetData>
    <row r="2" spans="1:17" ht="15.75" customHeight="1">
      <c r="A2" s="44" t="s">
        <v>25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7" ht="15.75" customHeight="1">
      <c r="A3" s="44" t="s">
        <v>66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5" spans="1:17" s="5" customFormat="1" ht="13.5" customHeight="1" thickBot="1">
      <c r="A5" s="12"/>
      <c r="B5" s="13"/>
      <c r="C5" s="13"/>
      <c r="D5" s="13"/>
      <c r="E5" s="14"/>
      <c r="F5" s="14"/>
      <c r="G5" s="14"/>
      <c r="H5" s="14"/>
      <c r="I5" s="14"/>
      <c r="J5" s="14"/>
      <c r="K5" s="14"/>
      <c r="L5" s="13"/>
      <c r="M5" s="15"/>
      <c r="N5" s="16" t="s">
        <v>30</v>
      </c>
      <c r="O5" s="16"/>
      <c r="P5" s="8"/>
      <c r="Q5" s="6"/>
    </row>
    <row r="6" spans="1:17" s="1" customFormat="1" ht="12.75" customHeight="1">
      <c r="A6" s="45" t="s">
        <v>31</v>
      </c>
      <c r="B6" s="46" t="s">
        <v>49</v>
      </c>
      <c r="C6" s="47" t="s">
        <v>50</v>
      </c>
      <c r="D6" s="48"/>
      <c r="E6" s="47" t="s">
        <v>51</v>
      </c>
      <c r="F6" s="48"/>
      <c r="G6" s="49" t="s">
        <v>32</v>
      </c>
      <c r="H6" s="50"/>
      <c r="I6" s="49" t="s">
        <v>26</v>
      </c>
      <c r="J6" s="51"/>
      <c r="K6" s="51"/>
      <c r="L6" s="50"/>
      <c r="M6" s="49" t="s">
        <v>26</v>
      </c>
      <c r="N6" s="51"/>
      <c r="O6" s="51"/>
      <c r="P6" s="50"/>
    </row>
    <row r="7" spans="1:17" s="1" customFormat="1" ht="13.5" customHeight="1" thickBot="1">
      <c r="A7" s="52" t="s">
        <v>33</v>
      </c>
      <c r="B7" s="53"/>
      <c r="C7" s="54" t="s">
        <v>34</v>
      </c>
      <c r="D7" s="55" t="s">
        <v>35</v>
      </c>
      <c r="E7" s="56" t="s">
        <v>34</v>
      </c>
      <c r="F7" s="56" t="s">
        <v>35</v>
      </c>
      <c r="G7" s="54" t="s">
        <v>36</v>
      </c>
      <c r="H7" s="55" t="s">
        <v>37</v>
      </c>
      <c r="I7" s="57" t="s">
        <v>38</v>
      </c>
      <c r="J7" s="58"/>
      <c r="K7" s="58"/>
      <c r="L7" s="59"/>
      <c r="M7" s="57" t="s">
        <v>52</v>
      </c>
      <c r="N7" s="58"/>
      <c r="O7" s="58"/>
      <c r="P7" s="59"/>
    </row>
    <row r="8" spans="1:17" s="2" customFormat="1">
      <c r="A8" s="17"/>
      <c r="B8" s="18"/>
      <c r="C8" s="18"/>
      <c r="D8" s="18"/>
      <c r="E8" s="17"/>
      <c r="F8" s="17"/>
      <c r="G8" s="17"/>
      <c r="H8" s="17"/>
      <c r="I8" s="17"/>
      <c r="J8" s="60" t="s">
        <v>39</v>
      </c>
      <c r="K8" s="61"/>
      <c r="L8" s="62"/>
      <c r="M8" s="17"/>
      <c r="N8" s="60" t="s">
        <v>39</v>
      </c>
      <c r="O8" s="61"/>
      <c r="P8" s="62"/>
    </row>
    <row r="9" spans="1:17" s="5" customFormat="1" ht="15.75" customHeight="1" thickBot="1">
      <c r="A9" s="12"/>
      <c r="B9" s="14"/>
      <c r="C9" s="14"/>
      <c r="D9" s="14"/>
      <c r="E9" s="14"/>
      <c r="F9" s="14"/>
      <c r="G9" s="14"/>
      <c r="H9" s="14"/>
      <c r="I9" s="19"/>
      <c r="J9" s="63" t="s">
        <v>40</v>
      </c>
      <c r="K9" s="64" t="s">
        <v>41</v>
      </c>
      <c r="L9" s="55" t="s">
        <v>42</v>
      </c>
      <c r="M9" s="19"/>
      <c r="N9" s="63" t="s">
        <v>40</v>
      </c>
      <c r="O9" s="64" t="s">
        <v>41</v>
      </c>
      <c r="P9" s="55" t="s">
        <v>42</v>
      </c>
      <c r="Q9" s="6"/>
    </row>
    <row r="10" spans="1:17" s="5" customFormat="1">
      <c r="A10" s="12"/>
      <c r="B10" s="13"/>
      <c r="C10" s="13"/>
      <c r="D10" s="13"/>
      <c r="E10" s="16"/>
      <c r="F10" s="20"/>
      <c r="G10" s="14"/>
      <c r="H10" s="14"/>
      <c r="I10" s="19"/>
      <c r="J10" s="18"/>
      <c r="K10" s="18"/>
      <c r="L10" s="18"/>
      <c r="M10" s="19"/>
      <c r="N10" s="18"/>
      <c r="O10" s="18"/>
      <c r="P10" s="18"/>
      <c r="Q10" s="6"/>
    </row>
    <row r="11" spans="1:17">
      <c r="C11" s="22"/>
      <c r="D11" s="22"/>
      <c r="E11" s="22"/>
      <c r="F11" s="22"/>
      <c r="I11" s="10"/>
      <c r="M11" s="27"/>
    </row>
    <row r="12" spans="1:17">
      <c r="C12" s="22"/>
      <c r="D12" s="22"/>
      <c r="E12" s="22"/>
      <c r="F12" s="22"/>
      <c r="M12" s="27"/>
    </row>
    <row r="13" spans="1:17">
      <c r="C13" s="22"/>
      <c r="D13" s="22"/>
      <c r="E13" s="22"/>
      <c r="F13" s="22"/>
      <c r="M13" s="27"/>
    </row>
    <row r="14" spans="1:17">
      <c r="A14" s="21">
        <v>1</v>
      </c>
      <c r="B14" s="37" t="s">
        <v>64</v>
      </c>
      <c r="C14" s="23">
        <v>2645</v>
      </c>
      <c r="D14" s="24">
        <f>C14*100/17100596</f>
        <v>1.5467297163209983E-2</v>
      </c>
      <c r="E14" s="23">
        <v>2971</v>
      </c>
      <c r="F14" s="24">
        <f>E14*100/17726650</f>
        <v>1.6760075930872444E-2</v>
      </c>
      <c r="G14" s="25">
        <f>C14-E14</f>
        <v>-326</v>
      </c>
      <c r="H14" s="20">
        <f>G14*100/E14</f>
        <v>-10.972736452372938</v>
      </c>
      <c r="I14" s="28"/>
    </row>
    <row r="15" spans="1:17">
      <c r="B15" s="29" t="s">
        <v>65</v>
      </c>
      <c r="C15" s="22"/>
      <c r="D15" s="22"/>
      <c r="E15" s="22"/>
      <c r="F15" s="22"/>
    </row>
    <row r="16" spans="1:17">
      <c r="C16" s="22"/>
      <c r="D16" s="22"/>
      <c r="E16" s="22"/>
      <c r="F16" s="22"/>
      <c r="I16" s="31" t="s">
        <v>23</v>
      </c>
      <c r="J16" s="32">
        <v>305</v>
      </c>
      <c r="K16" s="32">
        <v>189</v>
      </c>
      <c r="L16" s="4">
        <f t="shared" ref="L16:L29" si="0">J16-K16</f>
        <v>116</v>
      </c>
      <c r="M16" s="31" t="s">
        <v>47</v>
      </c>
      <c r="N16" s="32">
        <v>647</v>
      </c>
      <c r="O16" s="32">
        <v>906</v>
      </c>
      <c r="P16" s="4">
        <f t="shared" ref="P16:P34" si="1">N16-O16</f>
        <v>-259</v>
      </c>
    </row>
    <row r="17" spans="1:16">
      <c r="C17" s="22"/>
      <c r="D17" s="22"/>
      <c r="E17" s="22"/>
      <c r="F17" s="22"/>
      <c r="I17" s="31" t="s">
        <v>3</v>
      </c>
      <c r="J17" s="32">
        <v>215</v>
      </c>
      <c r="K17" s="32">
        <v>182</v>
      </c>
      <c r="L17" s="4">
        <f t="shared" si="0"/>
        <v>33</v>
      </c>
      <c r="M17" s="31" t="s">
        <v>14</v>
      </c>
      <c r="N17" s="32">
        <v>372</v>
      </c>
      <c r="O17" s="32">
        <v>444</v>
      </c>
      <c r="P17" s="4">
        <f t="shared" si="1"/>
        <v>-72</v>
      </c>
    </row>
    <row r="18" spans="1:16">
      <c r="C18" s="22"/>
      <c r="D18" s="22"/>
      <c r="E18" s="22"/>
      <c r="F18" s="22"/>
      <c r="I18" s="31" t="s">
        <v>20</v>
      </c>
      <c r="J18" s="32">
        <v>134</v>
      </c>
      <c r="K18" s="32">
        <v>99</v>
      </c>
      <c r="L18" s="4">
        <f t="shared" si="0"/>
        <v>35</v>
      </c>
      <c r="M18" s="31" t="s">
        <v>16</v>
      </c>
      <c r="N18" s="32">
        <v>312</v>
      </c>
      <c r="O18" s="32">
        <v>353</v>
      </c>
      <c r="P18" s="4">
        <f t="shared" si="1"/>
        <v>-41</v>
      </c>
    </row>
    <row r="19" spans="1:16">
      <c r="B19" s="38"/>
      <c r="C19" s="39"/>
      <c r="D19" s="39"/>
      <c r="E19" s="39"/>
      <c r="F19" s="22"/>
      <c r="I19" s="31" t="s">
        <v>22</v>
      </c>
      <c r="J19" s="32">
        <v>14</v>
      </c>
      <c r="K19" s="32">
        <v>8</v>
      </c>
      <c r="L19" s="4">
        <f t="shared" si="0"/>
        <v>6</v>
      </c>
      <c r="M19" s="31" t="s">
        <v>8</v>
      </c>
      <c r="N19" s="32">
        <v>291</v>
      </c>
      <c r="O19" s="32">
        <v>300</v>
      </c>
      <c r="P19" s="4">
        <f t="shared" si="1"/>
        <v>-9</v>
      </c>
    </row>
    <row r="20" spans="1:16">
      <c r="B20" s="40"/>
      <c r="C20" s="40"/>
      <c r="D20" s="40"/>
      <c r="E20" s="40"/>
      <c r="F20" s="22"/>
      <c r="I20" s="31" t="s">
        <v>2</v>
      </c>
      <c r="J20" s="32">
        <v>7</v>
      </c>
      <c r="K20" s="32">
        <v>3</v>
      </c>
      <c r="L20" s="4">
        <f t="shared" si="0"/>
        <v>4</v>
      </c>
      <c r="M20" s="31" t="s">
        <v>0</v>
      </c>
      <c r="N20" s="32">
        <v>96</v>
      </c>
      <c r="O20" s="32">
        <v>105</v>
      </c>
      <c r="P20" s="4">
        <f t="shared" si="1"/>
        <v>-9</v>
      </c>
    </row>
    <row r="21" spans="1:16">
      <c r="B21" s="38"/>
      <c r="C21" s="38"/>
      <c r="D21" s="38"/>
      <c r="E21" s="41"/>
      <c r="F21" s="22"/>
      <c r="I21" s="31" t="s">
        <v>53</v>
      </c>
      <c r="J21" s="32">
        <v>7</v>
      </c>
      <c r="K21" s="32">
        <v>4</v>
      </c>
      <c r="L21" s="4">
        <f t="shared" si="0"/>
        <v>3</v>
      </c>
      <c r="M21" s="31" t="s">
        <v>5</v>
      </c>
      <c r="N21" s="32">
        <v>38</v>
      </c>
      <c r="O21" s="32">
        <v>46</v>
      </c>
      <c r="P21" s="4">
        <f t="shared" si="1"/>
        <v>-8</v>
      </c>
    </row>
    <row r="22" spans="1:16">
      <c r="B22" s="42"/>
      <c r="C22" s="42"/>
      <c r="D22" s="42"/>
      <c r="E22" s="42"/>
      <c r="F22" s="22"/>
      <c r="I22" s="31" t="s">
        <v>62</v>
      </c>
      <c r="J22" s="32">
        <v>6</v>
      </c>
      <c r="K22" s="32">
        <v>2</v>
      </c>
      <c r="L22" s="4">
        <f t="shared" si="0"/>
        <v>4</v>
      </c>
      <c r="M22" s="31" t="s">
        <v>15</v>
      </c>
      <c r="N22" s="32">
        <v>36</v>
      </c>
      <c r="O22" s="32">
        <v>50</v>
      </c>
      <c r="P22" s="4">
        <f t="shared" si="1"/>
        <v>-14</v>
      </c>
    </row>
    <row r="23" spans="1:16">
      <c r="B23" s="38"/>
      <c r="C23" s="43"/>
      <c r="D23" s="43"/>
      <c r="E23" s="43"/>
      <c r="F23" s="22"/>
      <c r="I23" s="31" t="s">
        <v>27</v>
      </c>
      <c r="J23" s="32">
        <v>2</v>
      </c>
      <c r="K23" s="32">
        <v>0</v>
      </c>
      <c r="L23" s="4">
        <f t="shared" si="0"/>
        <v>2</v>
      </c>
      <c r="M23" s="31" t="s">
        <v>17</v>
      </c>
      <c r="N23" s="32">
        <v>31</v>
      </c>
      <c r="O23" s="32">
        <v>51</v>
      </c>
      <c r="P23" s="4">
        <f t="shared" si="1"/>
        <v>-20</v>
      </c>
    </row>
    <row r="24" spans="1:16">
      <c r="C24" s="22"/>
      <c r="D24" s="22"/>
      <c r="E24" s="22"/>
      <c r="F24" s="22"/>
      <c r="I24" s="31" t="s">
        <v>57</v>
      </c>
      <c r="J24" s="32">
        <v>2</v>
      </c>
      <c r="K24" s="32">
        <v>1</v>
      </c>
      <c r="L24" s="4">
        <f t="shared" si="0"/>
        <v>1</v>
      </c>
      <c r="M24" s="31" t="s">
        <v>4</v>
      </c>
      <c r="N24" s="32">
        <v>29</v>
      </c>
      <c r="O24" s="32">
        <v>70</v>
      </c>
      <c r="P24" s="4">
        <f t="shared" si="1"/>
        <v>-41</v>
      </c>
    </row>
    <row r="25" spans="1:16">
      <c r="C25" s="22"/>
      <c r="D25" s="22"/>
      <c r="E25" s="22"/>
      <c r="F25" s="22"/>
      <c r="I25" s="31" t="s">
        <v>56</v>
      </c>
      <c r="J25" s="32">
        <v>1</v>
      </c>
      <c r="K25" s="32">
        <v>0</v>
      </c>
      <c r="L25" s="4">
        <f t="shared" si="0"/>
        <v>1</v>
      </c>
      <c r="M25" s="31" t="s">
        <v>12</v>
      </c>
      <c r="N25" s="32">
        <v>8</v>
      </c>
      <c r="O25" s="32">
        <v>50</v>
      </c>
      <c r="P25" s="4">
        <f t="shared" si="1"/>
        <v>-42</v>
      </c>
    </row>
    <row r="26" spans="1:16">
      <c r="C26" s="22"/>
      <c r="D26" s="22"/>
      <c r="E26" s="22"/>
      <c r="F26" s="22"/>
      <c r="I26" s="31" t="s">
        <v>28</v>
      </c>
      <c r="J26" s="32">
        <v>1</v>
      </c>
      <c r="K26" s="32">
        <v>0</v>
      </c>
      <c r="L26" s="4">
        <f t="shared" si="0"/>
        <v>1</v>
      </c>
      <c r="M26" s="31" t="s">
        <v>24</v>
      </c>
      <c r="N26" s="32">
        <v>3</v>
      </c>
      <c r="O26" s="32">
        <v>19</v>
      </c>
      <c r="P26" s="4">
        <f t="shared" si="1"/>
        <v>-16</v>
      </c>
    </row>
    <row r="27" spans="1:16">
      <c r="C27" s="22"/>
      <c r="D27" s="22"/>
      <c r="E27" s="22"/>
      <c r="F27" s="22"/>
      <c r="I27" s="31" t="s">
        <v>55</v>
      </c>
      <c r="J27" s="32">
        <v>1</v>
      </c>
      <c r="K27" s="32">
        <v>1</v>
      </c>
      <c r="L27" s="4">
        <f t="shared" si="0"/>
        <v>0</v>
      </c>
      <c r="M27" s="31" t="s">
        <v>6</v>
      </c>
      <c r="N27" s="32">
        <v>2</v>
      </c>
      <c r="O27" s="32">
        <v>3</v>
      </c>
      <c r="P27" s="4">
        <f t="shared" si="1"/>
        <v>-1</v>
      </c>
    </row>
    <row r="28" spans="1:16">
      <c r="C28" s="22"/>
      <c r="D28" s="22"/>
      <c r="E28" s="22"/>
      <c r="F28" s="22"/>
      <c r="I28" s="31" t="s">
        <v>7</v>
      </c>
      <c r="J28" s="32">
        <v>1</v>
      </c>
      <c r="K28" s="32">
        <v>1</v>
      </c>
      <c r="L28" s="4">
        <f t="shared" si="0"/>
        <v>0</v>
      </c>
      <c r="M28" s="31" t="s">
        <v>1</v>
      </c>
      <c r="N28" s="32">
        <v>2</v>
      </c>
      <c r="O28" s="32">
        <v>7</v>
      </c>
      <c r="P28" s="4">
        <f t="shared" si="1"/>
        <v>-5</v>
      </c>
    </row>
    <row r="29" spans="1:16">
      <c r="C29" s="22"/>
      <c r="D29" s="22"/>
      <c r="E29" s="22"/>
      <c r="F29" s="22"/>
      <c r="I29" s="31" t="s">
        <v>44</v>
      </c>
      <c r="J29" s="32">
        <v>80</v>
      </c>
      <c r="K29" s="32">
        <v>43</v>
      </c>
      <c r="L29" s="4">
        <f t="shared" si="0"/>
        <v>37</v>
      </c>
      <c r="M29" s="31" t="s">
        <v>13</v>
      </c>
      <c r="N29" s="32">
        <v>2</v>
      </c>
      <c r="O29" s="32">
        <v>10</v>
      </c>
      <c r="P29" s="4">
        <f t="shared" si="1"/>
        <v>-8</v>
      </c>
    </row>
    <row r="30" spans="1:16">
      <c r="C30" s="22"/>
      <c r="D30" s="22"/>
      <c r="E30" s="22"/>
      <c r="F30" s="22"/>
      <c r="M30" s="31" t="s">
        <v>10</v>
      </c>
      <c r="N30" s="32">
        <v>0</v>
      </c>
      <c r="O30" s="32">
        <v>1</v>
      </c>
      <c r="P30" s="4">
        <f t="shared" si="1"/>
        <v>-1</v>
      </c>
    </row>
    <row r="31" spans="1:16">
      <c r="A31" s="21"/>
      <c r="B31" s="29"/>
      <c r="C31" s="22"/>
      <c r="D31" s="22"/>
      <c r="E31" s="22"/>
      <c r="F31" s="22"/>
      <c r="G31" s="22"/>
      <c r="H31" s="22"/>
      <c r="M31" s="31" t="s">
        <v>18</v>
      </c>
      <c r="N31" s="32">
        <v>0</v>
      </c>
      <c r="O31" s="32">
        <v>3</v>
      </c>
      <c r="P31" s="4">
        <f t="shared" si="1"/>
        <v>-3</v>
      </c>
    </row>
    <row r="32" spans="1:16">
      <c r="C32" s="22"/>
      <c r="D32" s="22"/>
      <c r="E32" s="22"/>
      <c r="F32" s="22"/>
      <c r="M32" s="31" t="s">
        <v>11</v>
      </c>
      <c r="N32" s="32">
        <v>0</v>
      </c>
      <c r="O32" s="32">
        <v>4</v>
      </c>
      <c r="P32" s="4">
        <f t="shared" si="1"/>
        <v>-4</v>
      </c>
    </row>
    <row r="33" spans="1:16">
      <c r="C33" s="22"/>
      <c r="D33" s="22"/>
      <c r="E33" s="22"/>
      <c r="F33" s="22"/>
      <c r="I33" s="3"/>
      <c r="J33" s="4"/>
      <c r="K33" s="4"/>
      <c r="L33" s="4"/>
      <c r="M33" s="31" t="s">
        <v>9</v>
      </c>
      <c r="N33" s="32">
        <v>0</v>
      </c>
      <c r="O33" s="32">
        <v>6</v>
      </c>
      <c r="P33" s="4">
        <f t="shared" si="1"/>
        <v>-6</v>
      </c>
    </row>
    <row r="34" spans="1:16">
      <c r="C34" s="22"/>
      <c r="D34" s="22"/>
      <c r="E34" s="22"/>
      <c r="F34" s="22"/>
      <c r="I34" s="3"/>
      <c r="J34" s="4"/>
      <c r="K34" s="4"/>
      <c r="L34" s="4"/>
      <c r="M34" s="31" t="s">
        <v>21</v>
      </c>
      <c r="N34" s="32">
        <v>0</v>
      </c>
      <c r="O34" s="32">
        <v>10</v>
      </c>
      <c r="P34" s="4">
        <f t="shared" si="1"/>
        <v>-10</v>
      </c>
    </row>
    <row r="35" spans="1:16">
      <c r="C35" s="22"/>
      <c r="D35" s="22"/>
      <c r="E35" s="22"/>
      <c r="F35" s="22"/>
    </row>
    <row r="36" spans="1:16">
      <c r="C36" s="22"/>
      <c r="D36" s="22"/>
      <c r="E36" s="22"/>
      <c r="F36" s="22"/>
      <c r="I36" s="3"/>
      <c r="J36" s="4"/>
      <c r="K36" s="4"/>
      <c r="L36" s="4"/>
      <c r="M36" s="3"/>
      <c r="N36" s="4"/>
      <c r="O36" s="4"/>
      <c r="P36" s="4"/>
    </row>
    <row r="37" spans="1:16">
      <c r="C37" s="22"/>
      <c r="D37" s="22"/>
      <c r="E37" s="22"/>
      <c r="I37" s="33"/>
      <c r="J37" s="4"/>
      <c r="K37" s="4"/>
      <c r="L37" s="4"/>
    </row>
    <row r="38" spans="1:16">
      <c r="C38" s="22"/>
      <c r="D38" s="22"/>
      <c r="E38" s="22"/>
      <c r="I38" s="22" t="s">
        <v>43</v>
      </c>
      <c r="J38" s="22">
        <f>SUM(J16:J37)</f>
        <v>776</v>
      </c>
      <c r="K38" s="22">
        <f>SUM(K16:K37)</f>
        <v>533</v>
      </c>
      <c r="L38" s="22">
        <f>SUM(L16:L37)</f>
        <v>243</v>
      </c>
      <c r="M38" s="22" t="s">
        <v>43</v>
      </c>
      <c r="N38" s="22">
        <f>SUM(N16:N37)</f>
        <v>1869</v>
      </c>
      <c r="O38" s="22">
        <f>SUM(O16:O37)</f>
        <v>2438</v>
      </c>
      <c r="P38" s="22">
        <f>SUM(P16:P37)</f>
        <v>-569</v>
      </c>
    </row>
    <row r="39" spans="1:16">
      <c r="C39" s="22"/>
      <c r="D39" s="22"/>
      <c r="E39" s="22"/>
      <c r="J39" s="22">
        <f>N38</f>
        <v>1869</v>
      </c>
      <c r="K39" s="22">
        <f>O38</f>
        <v>2438</v>
      </c>
      <c r="L39" s="22">
        <f>P38</f>
        <v>-569</v>
      </c>
    </row>
    <row r="40" spans="1:16">
      <c r="C40" s="22"/>
      <c r="D40" s="22"/>
      <c r="E40" s="22"/>
      <c r="I40" s="28"/>
      <c r="J40" s="35">
        <f>SUM(J38:J39)</f>
        <v>2645</v>
      </c>
      <c r="K40" s="35">
        <f>SUM(K38:K39)</f>
        <v>2971</v>
      </c>
      <c r="L40" s="35">
        <f>SUM(L38:L39)</f>
        <v>-326</v>
      </c>
    </row>
    <row r="41" spans="1:16">
      <c r="C41" s="22"/>
      <c r="D41" s="22"/>
      <c r="E41" s="22"/>
      <c r="I41" s="36"/>
      <c r="J41" s="9">
        <f>C14-J40</f>
        <v>0</v>
      </c>
      <c r="K41" s="9">
        <f>E14-K40</f>
        <v>0</v>
      </c>
      <c r="L41" s="7">
        <f>G14-L40</f>
        <v>0</v>
      </c>
    </row>
    <row r="42" spans="1:16">
      <c r="C42" s="22"/>
      <c r="D42" s="22"/>
      <c r="E42" s="22"/>
    </row>
    <row r="43" spans="1:16">
      <c r="C43" s="22"/>
      <c r="D43" s="22"/>
      <c r="E43" s="22"/>
    </row>
    <row r="44" spans="1:16">
      <c r="A44" s="21">
        <v>2</v>
      </c>
      <c r="B44" s="37" t="s">
        <v>48</v>
      </c>
      <c r="C44" s="23">
        <v>577555</v>
      </c>
      <c r="D44" s="24">
        <f>C44*100/17100596</f>
        <v>3.3773969047628514</v>
      </c>
      <c r="E44" s="23">
        <v>277215</v>
      </c>
      <c r="F44" s="24">
        <f>E44*100/17726650</f>
        <v>1.5638318576832058</v>
      </c>
      <c r="G44" s="25">
        <f>C44-E44</f>
        <v>300340</v>
      </c>
      <c r="H44" s="20">
        <f>G44*100/E44</f>
        <v>108.34190069079956</v>
      </c>
      <c r="I44" s="28"/>
      <c r="J44" s="22"/>
      <c r="K44" s="22"/>
      <c r="L44" s="29"/>
    </row>
    <row r="45" spans="1:16">
      <c r="B45" s="29"/>
      <c r="C45" s="22"/>
      <c r="D45" s="22"/>
      <c r="E45" s="22"/>
      <c r="F45" s="20"/>
      <c r="G45" s="22"/>
      <c r="H45" s="22"/>
      <c r="I45" s="28"/>
      <c r="J45" s="22"/>
      <c r="K45" s="22"/>
      <c r="L45" s="29"/>
    </row>
    <row r="46" spans="1:16">
      <c r="C46" s="22"/>
      <c r="D46" s="22"/>
      <c r="E46" s="22"/>
      <c r="F46" s="22"/>
      <c r="G46" s="22"/>
      <c r="H46" s="22"/>
      <c r="I46" s="31" t="s">
        <v>14</v>
      </c>
      <c r="J46" s="32">
        <v>567060</v>
      </c>
      <c r="K46" s="32">
        <v>265972</v>
      </c>
      <c r="L46" s="4">
        <f t="shared" ref="L46:L61" si="2">J46-K46</f>
        <v>301088</v>
      </c>
      <c r="M46" s="31" t="s">
        <v>47</v>
      </c>
      <c r="N46" s="32">
        <v>3653</v>
      </c>
      <c r="O46" s="32">
        <v>4187</v>
      </c>
      <c r="P46" s="4">
        <f t="shared" ref="P46:P67" si="3">N46-O46</f>
        <v>-534</v>
      </c>
    </row>
    <row r="47" spans="1:16">
      <c r="C47" s="22"/>
      <c r="D47" s="22"/>
      <c r="E47" s="22"/>
      <c r="F47" s="22"/>
      <c r="G47" s="22"/>
      <c r="H47" s="22"/>
      <c r="I47" s="31" t="s">
        <v>0</v>
      </c>
      <c r="J47" s="32">
        <v>2260</v>
      </c>
      <c r="K47" s="32">
        <v>2025</v>
      </c>
      <c r="L47" s="4">
        <f t="shared" si="2"/>
        <v>235</v>
      </c>
      <c r="M47" s="31" t="s">
        <v>8</v>
      </c>
      <c r="N47" s="32">
        <v>3508</v>
      </c>
      <c r="O47" s="32">
        <v>3880</v>
      </c>
      <c r="P47" s="4">
        <f t="shared" si="3"/>
        <v>-372</v>
      </c>
    </row>
    <row r="48" spans="1:16">
      <c r="C48" s="22"/>
      <c r="D48" s="22"/>
      <c r="E48" s="22"/>
      <c r="F48" s="22"/>
      <c r="G48" s="22"/>
      <c r="H48" s="22"/>
      <c r="I48" s="31" t="s">
        <v>22</v>
      </c>
      <c r="J48" s="32">
        <v>119</v>
      </c>
      <c r="K48" s="32">
        <v>113</v>
      </c>
      <c r="L48" s="4">
        <f t="shared" si="2"/>
        <v>6</v>
      </c>
      <c r="M48" s="31" t="s">
        <v>62</v>
      </c>
      <c r="N48" s="32">
        <v>139</v>
      </c>
      <c r="O48" s="32">
        <v>186</v>
      </c>
      <c r="P48" s="4">
        <f t="shared" si="3"/>
        <v>-47</v>
      </c>
    </row>
    <row r="49" spans="3:16">
      <c r="C49" s="22"/>
      <c r="D49" s="22"/>
      <c r="E49" s="22"/>
      <c r="F49" s="22"/>
      <c r="G49" s="22"/>
      <c r="H49" s="22"/>
      <c r="I49" s="31" t="s">
        <v>24</v>
      </c>
      <c r="J49" s="32">
        <v>27</v>
      </c>
      <c r="K49" s="32">
        <v>5</v>
      </c>
      <c r="L49" s="4">
        <f t="shared" si="2"/>
        <v>22</v>
      </c>
      <c r="M49" s="31" t="s">
        <v>3</v>
      </c>
      <c r="N49" s="32">
        <v>53</v>
      </c>
      <c r="O49" s="32">
        <v>200</v>
      </c>
      <c r="P49" s="4">
        <f t="shared" si="3"/>
        <v>-147</v>
      </c>
    </row>
    <row r="50" spans="3:16">
      <c r="C50" s="22"/>
      <c r="D50" s="22"/>
      <c r="E50" s="22"/>
      <c r="F50" s="22"/>
      <c r="G50" s="22"/>
      <c r="H50" s="22"/>
      <c r="I50" s="31" t="s">
        <v>27</v>
      </c>
      <c r="J50" s="32">
        <v>17</v>
      </c>
      <c r="K50" s="32">
        <v>2</v>
      </c>
      <c r="L50" s="4">
        <f t="shared" si="2"/>
        <v>15</v>
      </c>
      <c r="M50" s="31" t="s">
        <v>4</v>
      </c>
      <c r="N50" s="32">
        <v>36</v>
      </c>
      <c r="O50" s="32">
        <v>37</v>
      </c>
      <c r="P50" s="4">
        <f t="shared" si="3"/>
        <v>-1</v>
      </c>
    </row>
    <row r="51" spans="3:16">
      <c r="C51" s="22"/>
      <c r="D51" s="22"/>
      <c r="E51" s="22"/>
      <c r="F51" s="22"/>
      <c r="G51" s="22"/>
      <c r="H51" s="22"/>
      <c r="I51" s="31" t="s">
        <v>12</v>
      </c>
      <c r="J51" s="32">
        <v>16</v>
      </c>
      <c r="K51" s="32">
        <v>10</v>
      </c>
      <c r="L51" s="4">
        <f t="shared" si="2"/>
        <v>6</v>
      </c>
      <c r="M51" s="31" t="s">
        <v>23</v>
      </c>
      <c r="N51" s="32">
        <v>28</v>
      </c>
      <c r="O51" s="32">
        <v>74</v>
      </c>
      <c r="P51" s="4">
        <f t="shared" si="3"/>
        <v>-46</v>
      </c>
    </row>
    <row r="52" spans="3:16">
      <c r="C52" s="22"/>
      <c r="D52" s="22"/>
      <c r="E52" s="22"/>
      <c r="F52" s="22"/>
      <c r="G52" s="22"/>
      <c r="H52" s="22"/>
      <c r="I52" s="31" t="s">
        <v>1</v>
      </c>
      <c r="J52" s="32">
        <v>14</v>
      </c>
      <c r="K52" s="32">
        <v>1</v>
      </c>
      <c r="L52" s="4">
        <f t="shared" si="2"/>
        <v>13</v>
      </c>
      <c r="M52" s="31" t="s">
        <v>13</v>
      </c>
      <c r="N52" s="32">
        <v>12</v>
      </c>
      <c r="O52" s="32">
        <v>20</v>
      </c>
      <c r="P52" s="4">
        <f t="shared" si="3"/>
        <v>-8</v>
      </c>
    </row>
    <row r="53" spans="3:16">
      <c r="C53" s="22"/>
      <c r="D53" s="22"/>
      <c r="E53" s="22"/>
      <c r="F53" s="22"/>
      <c r="G53" s="22"/>
      <c r="H53" s="22"/>
      <c r="I53" s="31" t="s">
        <v>6</v>
      </c>
      <c r="J53" s="32">
        <v>14</v>
      </c>
      <c r="K53" s="32">
        <v>6</v>
      </c>
      <c r="L53" s="4">
        <f t="shared" si="2"/>
        <v>8</v>
      </c>
      <c r="M53" s="31" t="s">
        <v>18</v>
      </c>
      <c r="N53" s="32">
        <v>8</v>
      </c>
      <c r="O53" s="32">
        <v>9</v>
      </c>
      <c r="P53" s="4">
        <f t="shared" si="3"/>
        <v>-1</v>
      </c>
    </row>
    <row r="54" spans="3:16">
      <c r="C54" s="22"/>
      <c r="D54" s="22"/>
      <c r="E54" s="22"/>
      <c r="F54" s="22"/>
      <c r="G54" s="22"/>
      <c r="H54" s="22"/>
      <c r="I54" s="31" t="s">
        <v>11</v>
      </c>
      <c r="J54" s="32">
        <v>11</v>
      </c>
      <c r="K54" s="32">
        <v>0</v>
      </c>
      <c r="L54" s="4">
        <f t="shared" si="2"/>
        <v>11</v>
      </c>
      <c r="M54" s="31" t="s">
        <v>46</v>
      </c>
      <c r="N54" s="32">
        <v>6</v>
      </c>
      <c r="O54" s="32">
        <v>25</v>
      </c>
      <c r="P54" s="4">
        <f t="shared" si="3"/>
        <v>-19</v>
      </c>
    </row>
    <row r="55" spans="3:16">
      <c r="C55" s="22"/>
      <c r="D55" s="22"/>
      <c r="E55" s="22"/>
      <c r="F55" s="22"/>
      <c r="G55" s="22"/>
      <c r="H55" s="22"/>
      <c r="I55" s="31" t="s">
        <v>5</v>
      </c>
      <c r="J55" s="32">
        <v>7</v>
      </c>
      <c r="K55" s="32">
        <v>2</v>
      </c>
      <c r="L55" s="4">
        <f t="shared" si="2"/>
        <v>5</v>
      </c>
      <c r="M55" s="31" t="s">
        <v>53</v>
      </c>
      <c r="N55" s="32">
        <v>5</v>
      </c>
      <c r="O55" s="32">
        <v>8</v>
      </c>
      <c r="P55" s="4">
        <f t="shared" si="3"/>
        <v>-3</v>
      </c>
    </row>
    <row r="56" spans="3:16">
      <c r="C56" s="22"/>
      <c r="D56" s="22"/>
      <c r="E56" s="22"/>
      <c r="F56" s="22"/>
      <c r="G56" s="22"/>
      <c r="H56" s="22"/>
      <c r="I56" s="31" t="s">
        <v>29</v>
      </c>
      <c r="J56" s="32">
        <v>5</v>
      </c>
      <c r="K56" s="32">
        <v>0</v>
      </c>
      <c r="L56" s="4">
        <f t="shared" si="2"/>
        <v>5</v>
      </c>
      <c r="M56" s="31" t="s">
        <v>16</v>
      </c>
      <c r="N56" s="32">
        <v>4</v>
      </c>
      <c r="O56" s="32">
        <v>155</v>
      </c>
      <c r="P56" s="4">
        <f t="shared" si="3"/>
        <v>-151</v>
      </c>
    </row>
    <row r="57" spans="3:16">
      <c r="C57" s="22"/>
      <c r="D57" s="22"/>
      <c r="E57" s="22"/>
      <c r="F57" s="22"/>
      <c r="G57" s="22"/>
      <c r="H57" s="22"/>
      <c r="I57" s="31" t="s">
        <v>61</v>
      </c>
      <c r="J57" s="32">
        <v>3</v>
      </c>
      <c r="K57" s="32">
        <v>1</v>
      </c>
      <c r="L57" s="4">
        <f t="shared" si="2"/>
        <v>2</v>
      </c>
      <c r="M57" s="31" t="s">
        <v>45</v>
      </c>
      <c r="N57" s="32">
        <v>1</v>
      </c>
      <c r="O57" s="32">
        <v>2</v>
      </c>
      <c r="P57" s="4">
        <f t="shared" si="3"/>
        <v>-1</v>
      </c>
    </row>
    <row r="58" spans="3:16">
      <c r="C58" s="22"/>
      <c r="D58" s="22"/>
      <c r="E58" s="22"/>
      <c r="F58" s="22"/>
      <c r="G58" s="22"/>
      <c r="H58" s="22"/>
      <c r="I58" s="31" t="s">
        <v>2</v>
      </c>
      <c r="J58" s="32">
        <v>2</v>
      </c>
      <c r="K58" s="32">
        <v>1</v>
      </c>
      <c r="L58" s="4">
        <f t="shared" si="2"/>
        <v>1</v>
      </c>
      <c r="M58" s="31" t="s">
        <v>17</v>
      </c>
      <c r="N58" s="32">
        <v>1</v>
      </c>
      <c r="O58" s="32">
        <v>3</v>
      </c>
      <c r="P58" s="4">
        <f t="shared" si="3"/>
        <v>-2</v>
      </c>
    </row>
    <row r="59" spans="3:16">
      <c r="C59" s="22"/>
      <c r="D59" s="22"/>
      <c r="E59" s="22"/>
      <c r="F59" s="22"/>
      <c r="G59" s="22"/>
      <c r="H59" s="22"/>
      <c r="I59" s="31" t="s">
        <v>15</v>
      </c>
      <c r="J59" s="32">
        <v>1</v>
      </c>
      <c r="K59" s="32">
        <v>0</v>
      </c>
      <c r="L59" s="4">
        <f t="shared" si="2"/>
        <v>1</v>
      </c>
      <c r="M59" s="31" t="s">
        <v>59</v>
      </c>
      <c r="N59" s="32">
        <v>1</v>
      </c>
      <c r="O59" s="32">
        <v>6</v>
      </c>
      <c r="P59" s="4">
        <f t="shared" si="3"/>
        <v>-5</v>
      </c>
    </row>
    <row r="60" spans="3:16">
      <c r="C60" s="22"/>
      <c r="D60" s="22"/>
      <c r="E60" s="22"/>
      <c r="F60" s="22"/>
      <c r="G60" s="22"/>
      <c r="H60" s="22"/>
      <c r="I60" s="31" t="s">
        <v>58</v>
      </c>
      <c r="J60" s="32">
        <v>1</v>
      </c>
      <c r="K60" s="32">
        <v>1</v>
      </c>
      <c r="L60" s="4">
        <f t="shared" si="2"/>
        <v>0</v>
      </c>
      <c r="M60" s="31" t="s">
        <v>19</v>
      </c>
      <c r="N60" s="32">
        <v>1</v>
      </c>
      <c r="O60" s="32">
        <v>7</v>
      </c>
      <c r="P60" s="4">
        <f t="shared" si="3"/>
        <v>-6</v>
      </c>
    </row>
    <row r="61" spans="3:16">
      <c r="C61" s="22"/>
      <c r="D61" s="22"/>
      <c r="E61" s="22"/>
      <c r="F61" s="22"/>
      <c r="G61" s="22"/>
      <c r="H61" s="22"/>
      <c r="I61" s="31" t="s">
        <v>44</v>
      </c>
      <c r="J61" s="32">
        <v>542</v>
      </c>
      <c r="K61" s="32">
        <v>112</v>
      </c>
      <c r="L61" s="4">
        <f t="shared" si="2"/>
        <v>430</v>
      </c>
      <c r="M61" s="31" t="s">
        <v>54</v>
      </c>
      <c r="N61" s="32">
        <v>0</v>
      </c>
      <c r="O61" s="32">
        <v>1</v>
      </c>
      <c r="P61" s="4">
        <f t="shared" si="3"/>
        <v>-1</v>
      </c>
    </row>
    <row r="62" spans="3:16">
      <c r="C62" s="22"/>
      <c r="D62" s="22"/>
      <c r="E62" s="22"/>
      <c r="F62" s="22"/>
      <c r="G62" s="22"/>
      <c r="H62" s="22"/>
      <c r="M62" s="31" t="s">
        <v>63</v>
      </c>
      <c r="N62" s="32">
        <v>0</v>
      </c>
      <c r="O62" s="32">
        <v>1</v>
      </c>
      <c r="P62" s="4">
        <f t="shared" si="3"/>
        <v>-1</v>
      </c>
    </row>
    <row r="63" spans="3:16">
      <c r="C63" s="22"/>
      <c r="D63" s="22"/>
      <c r="E63" s="22"/>
      <c r="F63" s="22"/>
      <c r="G63" s="22"/>
      <c r="H63" s="22"/>
      <c r="I63" s="10"/>
      <c r="J63" s="10"/>
      <c r="K63" s="10"/>
      <c r="L63" s="10"/>
      <c r="M63" s="31" t="s">
        <v>7</v>
      </c>
      <c r="N63" s="32">
        <v>0</v>
      </c>
      <c r="O63" s="32">
        <v>1</v>
      </c>
      <c r="P63" s="4">
        <f t="shared" si="3"/>
        <v>-1</v>
      </c>
    </row>
    <row r="64" spans="3:16">
      <c r="C64" s="22"/>
      <c r="D64" s="22"/>
      <c r="E64" s="22"/>
      <c r="F64" s="22"/>
      <c r="G64" s="22"/>
      <c r="H64" s="22"/>
      <c r="I64" s="3"/>
      <c r="J64" s="4"/>
      <c r="K64" s="4"/>
      <c r="L64" s="4"/>
      <c r="M64" s="31" t="s">
        <v>60</v>
      </c>
      <c r="N64" s="32">
        <v>0</v>
      </c>
      <c r="O64" s="32">
        <v>16</v>
      </c>
      <c r="P64" s="4">
        <f t="shared" si="3"/>
        <v>-16</v>
      </c>
    </row>
    <row r="65" spans="1:16">
      <c r="C65" s="22"/>
      <c r="D65" s="22"/>
      <c r="E65" s="22"/>
      <c r="F65" s="22"/>
      <c r="G65" s="22"/>
      <c r="H65" s="22"/>
      <c r="I65" s="3"/>
      <c r="J65" s="4"/>
      <c r="K65" s="4"/>
      <c r="L65" s="4"/>
      <c r="M65" s="31" t="s">
        <v>21</v>
      </c>
      <c r="N65" s="32">
        <v>0</v>
      </c>
      <c r="O65" s="32">
        <v>26</v>
      </c>
      <c r="P65" s="4">
        <f t="shared" si="3"/>
        <v>-26</v>
      </c>
    </row>
    <row r="66" spans="1:16">
      <c r="C66" s="22"/>
      <c r="D66" s="22"/>
      <c r="E66" s="22"/>
      <c r="F66" s="22"/>
      <c r="G66" s="22"/>
      <c r="H66" s="22"/>
      <c r="M66" s="31" t="s">
        <v>9</v>
      </c>
      <c r="N66" s="32">
        <v>0</v>
      </c>
      <c r="O66" s="32">
        <v>56</v>
      </c>
      <c r="P66" s="4">
        <f t="shared" si="3"/>
        <v>-56</v>
      </c>
    </row>
    <row r="67" spans="1:16">
      <c r="C67" s="22"/>
      <c r="D67" s="22"/>
      <c r="E67" s="22"/>
      <c r="F67" s="22"/>
      <c r="G67" s="22"/>
      <c r="H67" s="22"/>
      <c r="M67" s="31" t="s">
        <v>20</v>
      </c>
      <c r="N67" s="32">
        <v>0</v>
      </c>
      <c r="O67" s="32">
        <v>64</v>
      </c>
      <c r="P67" s="4">
        <f t="shared" si="3"/>
        <v>-64</v>
      </c>
    </row>
    <row r="68" spans="1:16">
      <c r="C68" s="22"/>
      <c r="D68" s="22"/>
      <c r="E68" s="22"/>
      <c r="F68" s="22"/>
      <c r="G68" s="22"/>
      <c r="H68" s="22"/>
      <c r="M68" s="3"/>
      <c r="N68" s="4"/>
      <c r="O68" s="4"/>
      <c r="P68" s="4"/>
    </row>
    <row r="69" spans="1:16">
      <c r="C69" s="22"/>
      <c r="D69" s="22"/>
      <c r="E69" s="22"/>
      <c r="F69" s="22"/>
      <c r="G69" s="22"/>
      <c r="H69" s="22"/>
    </row>
    <row r="70" spans="1:16">
      <c r="C70" s="22"/>
      <c r="D70" s="22"/>
      <c r="E70" s="22"/>
      <c r="F70" s="22"/>
      <c r="G70" s="22"/>
      <c r="H70" s="22"/>
      <c r="I70" s="22" t="s">
        <v>43</v>
      </c>
      <c r="J70" s="22">
        <f>SUM(J46:J68)</f>
        <v>570099</v>
      </c>
      <c r="K70" s="22">
        <f>SUM(K46:K68)</f>
        <v>268251</v>
      </c>
      <c r="L70" s="22">
        <f>SUM(L46:L68)</f>
        <v>301848</v>
      </c>
      <c r="M70" s="22" t="s">
        <v>43</v>
      </c>
      <c r="N70" s="22">
        <f>SUM(N46:N68)</f>
        <v>7456</v>
      </c>
      <c r="O70" s="22">
        <f>SUM(O46:O68)</f>
        <v>8964</v>
      </c>
      <c r="P70" s="22">
        <f>SUM(P46:P68)</f>
        <v>-1508</v>
      </c>
    </row>
    <row r="71" spans="1:16">
      <c r="C71" s="22"/>
      <c r="D71" s="22"/>
      <c r="E71" s="22"/>
      <c r="F71" s="22"/>
      <c r="G71" s="22"/>
      <c r="H71" s="22"/>
      <c r="I71" s="28"/>
      <c r="J71" s="22">
        <f>N70</f>
        <v>7456</v>
      </c>
      <c r="K71" s="22">
        <f>O70</f>
        <v>8964</v>
      </c>
      <c r="L71" s="22">
        <f>P70</f>
        <v>-1508</v>
      </c>
    </row>
    <row r="72" spans="1:16">
      <c r="A72" s="21"/>
      <c r="B72" s="29"/>
      <c r="C72" s="22"/>
      <c r="D72" s="22"/>
      <c r="E72" s="22"/>
      <c r="F72" s="22"/>
      <c r="G72" s="22"/>
      <c r="H72" s="22"/>
      <c r="I72" s="34"/>
      <c r="J72" s="35">
        <f>SUM(J70:J71)</f>
        <v>577555</v>
      </c>
      <c r="K72" s="35">
        <f>SUM(K70:K71)</f>
        <v>277215</v>
      </c>
      <c r="L72" s="35">
        <f>SUM(L70:L71)</f>
        <v>300340</v>
      </c>
    </row>
    <row r="73" spans="1:16">
      <c r="A73" s="21"/>
      <c r="B73" s="29"/>
      <c r="C73" s="22"/>
      <c r="D73" s="22"/>
      <c r="E73" s="22"/>
      <c r="F73" s="22"/>
      <c r="G73" s="22"/>
      <c r="H73" s="22"/>
      <c r="I73" s="34"/>
      <c r="J73" s="26">
        <f>C44-J72</f>
        <v>0</v>
      </c>
      <c r="K73" s="26">
        <f>E44-K72</f>
        <v>0</v>
      </c>
      <c r="L73" s="35">
        <f>G44-L72</f>
        <v>0</v>
      </c>
    </row>
    <row r="74" spans="1:16">
      <c r="C74" s="26"/>
      <c r="D74" s="26"/>
    </row>
    <row r="75" spans="1:16">
      <c r="C75" s="26"/>
      <c r="D75" s="26"/>
    </row>
    <row r="76" spans="1:16">
      <c r="C76" s="26"/>
      <c r="D76" s="26"/>
    </row>
    <row r="77" spans="1:16">
      <c r="C77" s="26"/>
      <c r="D77" s="26"/>
    </row>
    <row r="78" spans="1:16">
      <c r="C78" s="26"/>
      <c r="D78" s="26"/>
    </row>
    <row r="79" spans="1:16">
      <c r="C79" s="26"/>
      <c r="D79" s="26"/>
    </row>
    <row r="80" spans="1:16">
      <c r="C80" s="26"/>
      <c r="D80" s="26"/>
    </row>
    <row r="81" spans="3:4">
      <c r="C81" s="26"/>
      <c r="D81" s="26"/>
    </row>
    <row r="82" spans="3:4">
      <c r="C82" s="26"/>
      <c r="D82" s="26"/>
    </row>
    <row r="83" spans="3:4">
      <c r="C83" s="26"/>
      <c r="D83" s="26"/>
    </row>
    <row r="84" spans="3:4">
      <c r="C84" s="26"/>
      <c r="D84" s="26"/>
    </row>
    <row r="85" spans="3:4">
      <c r="C85" s="26"/>
      <c r="D85" s="26"/>
    </row>
    <row r="86" spans="3:4">
      <c r="C86" s="26"/>
      <c r="D86" s="26"/>
    </row>
    <row r="87" spans="3:4">
      <c r="C87" s="26"/>
      <c r="D87" s="26"/>
    </row>
    <row r="88" spans="3:4">
      <c r="C88" s="26"/>
      <c r="D88" s="26"/>
    </row>
    <row r="89" spans="3:4">
      <c r="C89" s="26"/>
      <c r="D89" s="26"/>
    </row>
    <row r="90" spans="3:4">
      <c r="C90" s="26"/>
      <c r="D90" s="26"/>
    </row>
    <row r="91" spans="3:4">
      <c r="C91" s="26"/>
      <c r="D91" s="26"/>
    </row>
    <row r="92" spans="3:4">
      <c r="C92" s="26"/>
      <c r="D92" s="26"/>
    </row>
    <row r="93" spans="3:4">
      <c r="C93" s="26"/>
      <c r="D93" s="26"/>
    </row>
    <row r="94" spans="3:4">
      <c r="C94" s="26"/>
      <c r="D94" s="26"/>
    </row>
    <row r="95" spans="3:4">
      <c r="C95" s="26"/>
      <c r="D95" s="26"/>
    </row>
    <row r="96" spans="3:4">
      <c r="C96" s="26"/>
      <c r="D96" s="26"/>
    </row>
    <row r="97" spans="3:4">
      <c r="C97" s="26"/>
      <c r="D97" s="26"/>
    </row>
    <row r="98" spans="3:4">
      <c r="C98" s="26"/>
      <c r="D98" s="26"/>
    </row>
    <row r="99" spans="3:4">
      <c r="C99" s="26"/>
      <c r="D99" s="26"/>
    </row>
    <row r="100" spans="3:4">
      <c r="C100" s="26"/>
      <c r="D100" s="26"/>
    </row>
    <row r="101" spans="3:4">
      <c r="C101" s="26"/>
      <c r="D101" s="26"/>
    </row>
    <row r="102" spans="3:4">
      <c r="C102" s="26"/>
      <c r="D102" s="26"/>
    </row>
    <row r="103" spans="3:4">
      <c r="C103" s="26"/>
      <c r="D103" s="26"/>
    </row>
    <row r="104" spans="3:4">
      <c r="C104" s="26"/>
      <c r="D104" s="26"/>
    </row>
    <row r="105" spans="3:4">
      <c r="C105" s="26"/>
      <c r="D105" s="26"/>
    </row>
    <row r="106" spans="3:4">
      <c r="C106" s="26"/>
      <c r="D106" s="26"/>
    </row>
    <row r="107" spans="3:4">
      <c r="C107" s="26"/>
      <c r="D107" s="26"/>
    </row>
    <row r="108" spans="3:4">
      <c r="C108" s="26"/>
      <c r="D108" s="26"/>
    </row>
    <row r="109" spans="3:4">
      <c r="C109" s="26"/>
      <c r="D109" s="26"/>
    </row>
    <row r="110" spans="3:4">
      <c r="C110" s="26"/>
      <c r="D110" s="26"/>
    </row>
    <row r="111" spans="3:4">
      <c r="C111" s="26"/>
      <c r="D111" s="26"/>
    </row>
    <row r="112" spans="3:4">
      <c r="C112" s="26"/>
      <c r="D112" s="26"/>
    </row>
    <row r="113" spans="3:4">
      <c r="C113" s="26"/>
      <c r="D113" s="26"/>
    </row>
    <row r="114" spans="3:4">
      <c r="C114" s="26"/>
      <c r="D114" s="26"/>
    </row>
    <row r="115" spans="3:4">
      <c r="C115" s="26"/>
      <c r="D115" s="26"/>
    </row>
    <row r="116" spans="3:4">
      <c r="C116" s="26"/>
      <c r="D116" s="26"/>
    </row>
    <row r="117" spans="3:4">
      <c r="C117" s="26"/>
      <c r="D117" s="26"/>
    </row>
    <row r="118" spans="3:4">
      <c r="C118" s="26"/>
      <c r="D118" s="26"/>
    </row>
    <row r="119" spans="3:4">
      <c r="C119" s="26"/>
      <c r="D119" s="26"/>
    </row>
    <row r="120" spans="3:4">
      <c r="C120" s="26"/>
      <c r="D120" s="26"/>
    </row>
    <row r="121" spans="3:4">
      <c r="C121" s="26"/>
      <c r="D121" s="26"/>
    </row>
    <row r="122" spans="3:4">
      <c r="C122" s="26"/>
      <c r="D122" s="26"/>
    </row>
    <row r="123" spans="3:4">
      <c r="C123" s="26"/>
      <c r="D123" s="26"/>
    </row>
    <row r="124" spans="3:4">
      <c r="C124" s="26"/>
      <c r="D124" s="26"/>
    </row>
    <row r="125" spans="3:4">
      <c r="C125" s="26"/>
      <c r="D125" s="26"/>
    </row>
    <row r="126" spans="3:4">
      <c r="C126" s="26"/>
      <c r="D126" s="26"/>
    </row>
    <row r="127" spans="3:4">
      <c r="C127" s="26"/>
      <c r="D127" s="26"/>
    </row>
    <row r="128" spans="3:4">
      <c r="C128" s="26"/>
      <c r="D128" s="26"/>
    </row>
    <row r="129" spans="3:4">
      <c r="C129" s="26"/>
      <c r="D129" s="26"/>
    </row>
    <row r="130" spans="3:4">
      <c r="C130" s="26"/>
      <c r="D130" s="26"/>
    </row>
    <row r="131" spans="3:4">
      <c r="C131" s="26"/>
      <c r="D131" s="26"/>
    </row>
    <row r="132" spans="3:4">
      <c r="C132" s="26"/>
      <c r="D132" s="26"/>
    </row>
    <row r="133" spans="3:4">
      <c r="C133" s="26"/>
      <c r="D133" s="26"/>
    </row>
    <row r="134" spans="3:4">
      <c r="C134" s="26"/>
      <c r="D134" s="26"/>
    </row>
    <row r="135" spans="3:4">
      <c r="C135" s="26"/>
      <c r="D135" s="26"/>
    </row>
    <row r="136" spans="3:4">
      <c r="C136" s="26"/>
      <c r="D136" s="26"/>
    </row>
    <row r="137" spans="3:4">
      <c r="C137" s="26"/>
      <c r="D137" s="26"/>
    </row>
    <row r="138" spans="3:4">
      <c r="C138" s="26"/>
      <c r="D138" s="26"/>
    </row>
    <row r="139" spans="3:4">
      <c r="C139" s="26"/>
      <c r="D139" s="26"/>
    </row>
    <row r="140" spans="3:4">
      <c r="C140" s="26"/>
      <c r="D140" s="26"/>
    </row>
    <row r="141" spans="3:4">
      <c r="C141" s="26"/>
      <c r="D141" s="26"/>
    </row>
    <row r="142" spans="3:4">
      <c r="C142" s="26"/>
      <c r="D142" s="26"/>
    </row>
    <row r="143" spans="3:4">
      <c r="C143" s="26"/>
      <c r="D143" s="26"/>
    </row>
    <row r="144" spans="3:4">
      <c r="C144" s="26"/>
      <c r="D144" s="26"/>
    </row>
    <row r="145" spans="3:4">
      <c r="C145" s="26"/>
      <c r="D145" s="26"/>
    </row>
    <row r="146" spans="3:4">
      <c r="C146" s="26"/>
      <c r="D146" s="26"/>
    </row>
    <row r="147" spans="3:4">
      <c r="C147" s="26"/>
      <c r="D147" s="26"/>
    </row>
    <row r="148" spans="3:4">
      <c r="C148" s="26"/>
      <c r="D148" s="26"/>
    </row>
    <row r="149" spans="3:4">
      <c r="C149" s="26"/>
      <c r="D149" s="26"/>
    </row>
    <row r="150" spans="3:4">
      <c r="C150" s="26"/>
      <c r="D150" s="26"/>
    </row>
    <row r="151" spans="3:4">
      <c r="C151" s="26"/>
      <c r="D151" s="26"/>
    </row>
    <row r="152" spans="3:4">
      <c r="C152" s="26"/>
      <c r="D152" s="26"/>
    </row>
    <row r="153" spans="3:4">
      <c r="C153" s="26"/>
      <c r="D153" s="26"/>
    </row>
    <row r="154" spans="3:4">
      <c r="C154" s="26"/>
      <c r="D154" s="26"/>
    </row>
    <row r="155" spans="3:4">
      <c r="C155" s="26"/>
      <c r="D155" s="26"/>
    </row>
    <row r="156" spans="3:4">
      <c r="C156" s="26"/>
      <c r="D156" s="26"/>
    </row>
    <row r="157" spans="3:4">
      <c r="C157" s="26"/>
      <c r="D157" s="26"/>
    </row>
    <row r="158" spans="3:4">
      <c r="C158" s="26"/>
      <c r="D158" s="26"/>
    </row>
    <row r="159" spans="3:4">
      <c r="C159" s="26"/>
      <c r="D159" s="26"/>
    </row>
    <row r="160" spans="3:4">
      <c r="C160" s="26"/>
      <c r="D160" s="26"/>
    </row>
    <row r="161" spans="3:4">
      <c r="C161" s="26"/>
      <c r="D161" s="26"/>
    </row>
    <row r="162" spans="3:4">
      <c r="C162" s="26"/>
      <c r="D162" s="26"/>
    </row>
    <row r="163" spans="3:4">
      <c r="C163" s="26"/>
      <c r="D163" s="26"/>
    </row>
    <row r="164" spans="3:4">
      <c r="C164" s="26"/>
      <c r="D164" s="26"/>
    </row>
    <row r="165" spans="3:4">
      <c r="C165" s="26"/>
      <c r="D165" s="26"/>
    </row>
    <row r="166" spans="3:4">
      <c r="C166" s="26"/>
      <c r="D166" s="26"/>
    </row>
    <row r="167" spans="3:4">
      <c r="C167" s="26"/>
      <c r="D167" s="26"/>
    </row>
    <row r="168" spans="3:4">
      <c r="C168" s="26"/>
      <c r="D168" s="26"/>
    </row>
    <row r="169" spans="3:4">
      <c r="C169" s="26"/>
      <c r="D169" s="26"/>
    </row>
    <row r="170" spans="3:4">
      <c r="C170" s="26"/>
      <c r="D170" s="26"/>
    </row>
    <row r="171" spans="3:4">
      <c r="C171" s="26"/>
      <c r="D171" s="26"/>
    </row>
    <row r="172" spans="3:4">
      <c r="C172" s="26"/>
      <c r="D172" s="26"/>
    </row>
    <row r="173" spans="3:4">
      <c r="C173" s="26"/>
      <c r="D173" s="26"/>
    </row>
    <row r="174" spans="3:4">
      <c r="C174" s="26"/>
      <c r="D174" s="26"/>
    </row>
    <row r="175" spans="3:4">
      <c r="C175" s="26"/>
      <c r="D175" s="26"/>
    </row>
    <row r="176" spans="3:4">
      <c r="C176" s="26"/>
      <c r="D176" s="26"/>
    </row>
    <row r="177" spans="3:4">
      <c r="C177" s="26"/>
      <c r="D177" s="26"/>
    </row>
    <row r="178" spans="3:4">
      <c r="C178" s="26"/>
      <c r="D178" s="26"/>
    </row>
    <row r="179" spans="3:4">
      <c r="C179" s="26"/>
      <c r="D179" s="26"/>
    </row>
    <row r="180" spans="3:4">
      <c r="C180" s="26"/>
      <c r="D180" s="26"/>
    </row>
    <row r="181" spans="3:4">
      <c r="C181" s="26"/>
      <c r="D181" s="26"/>
    </row>
    <row r="182" spans="3:4">
      <c r="C182" s="26"/>
      <c r="D182" s="26"/>
    </row>
    <row r="183" spans="3:4">
      <c r="C183" s="26"/>
      <c r="D183" s="26"/>
    </row>
    <row r="184" spans="3:4">
      <c r="C184" s="26"/>
      <c r="D184" s="26"/>
    </row>
    <row r="185" spans="3:4">
      <c r="C185" s="26"/>
      <c r="D185" s="26"/>
    </row>
    <row r="186" spans="3:4">
      <c r="C186" s="26"/>
      <c r="D186" s="26"/>
    </row>
    <row r="187" spans="3:4">
      <c r="C187" s="26"/>
      <c r="D187" s="26"/>
    </row>
    <row r="188" spans="3:4">
      <c r="C188" s="26"/>
      <c r="D188" s="26"/>
    </row>
    <row r="189" spans="3:4">
      <c r="C189" s="26"/>
      <c r="D189" s="26"/>
    </row>
    <row r="190" spans="3:4">
      <c r="C190" s="26"/>
      <c r="D190" s="26"/>
    </row>
    <row r="191" spans="3:4">
      <c r="C191" s="26"/>
      <c r="D191" s="26"/>
    </row>
    <row r="192" spans="3:4">
      <c r="C192" s="26"/>
      <c r="D192" s="26"/>
    </row>
    <row r="193" spans="3:4">
      <c r="C193" s="26"/>
      <c r="D193" s="26"/>
    </row>
    <row r="194" spans="3:4">
      <c r="C194" s="26"/>
      <c r="D194" s="26"/>
    </row>
    <row r="195" spans="3:4">
      <c r="C195" s="26"/>
      <c r="D195" s="26"/>
    </row>
    <row r="196" spans="3:4">
      <c r="C196" s="26"/>
      <c r="D196" s="26"/>
    </row>
    <row r="197" spans="3:4">
      <c r="C197" s="26"/>
      <c r="D197" s="26"/>
    </row>
    <row r="198" spans="3:4">
      <c r="C198" s="26"/>
      <c r="D198" s="26"/>
    </row>
    <row r="199" spans="3:4">
      <c r="C199" s="26"/>
      <c r="D199" s="26"/>
    </row>
    <row r="200" spans="3:4">
      <c r="C200" s="26"/>
      <c r="D200" s="26"/>
    </row>
    <row r="201" spans="3:4">
      <c r="C201" s="26"/>
      <c r="D201" s="26"/>
    </row>
    <row r="202" spans="3:4">
      <c r="C202" s="26"/>
      <c r="D202" s="26"/>
    </row>
    <row r="203" spans="3:4">
      <c r="C203" s="26"/>
      <c r="D203" s="26"/>
    </row>
    <row r="204" spans="3:4">
      <c r="C204" s="26"/>
      <c r="D204" s="26"/>
    </row>
    <row r="205" spans="3:4">
      <c r="C205" s="26"/>
      <c r="D205" s="26"/>
    </row>
    <row r="206" spans="3:4">
      <c r="C206" s="26"/>
      <c r="D206" s="26"/>
    </row>
    <row r="207" spans="3:4">
      <c r="C207" s="26"/>
      <c r="D207" s="26"/>
    </row>
    <row r="208" spans="3:4">
      <c r="C208" s="26"/>
      <c r="D208" s="26"/>
    </row>
    <row r="209" spans="3:4">
      <c r="C209" s="26"/>
      <c r="D209" s="26"/>
    </row>
    <row r="210" spans="3:4">
      <c r="C210" s="26"/>
      <c r="D210" s="26"/>
    </row>
    <row r="211" spans="3:4">
      <c r="C211" s="26"/>
      <c r="D211" s="26"/>
    </row>
    <row r="212" spans="3:4">
      <c r="C212" s="26"/>
      <c r="D212" s="26"/>
    </row>
    <row r="213" spans="3:4">
      <c r="C213" s="26"/>
      <c r="D213" s="26"/>
    </row>
    <row r="214" spans="3:4">
      <c r="C214" s="26"/>
      <c r="D214" s="26"/>
    </row>
    <row r="215" spans="3:4">
      <c r="C215" s="26"/>
      <c r="D215" s="26"/>
    </row>
    <row r="216" spans="3:4">
      <c r="C216" s="26"/>
      <c r="D216" s="26"/>
    </row>
    <row r="217" spans="3:4">
      <c r="C217" s="26"/>
      <c r="D217" s="26"/>
    </row>
    <row r="218" spans="3:4">
      <c r="C218" s="26"/>
      <c r="D218" s="26"/>
    </row>
    <row r="219" spans="3:4">
      <c r="C219" s="26"/>
      <c r="D219" s="26"/>
    </row>
    <row r="220" spans="3:4">
      <c r="C220" s="26"/>
      <c r="D220" s="26"/>
    </row>
    <row r="221" spans="3:4">
      <c r="C221" s="26"/>
      <c r="D221" s="26"/>
    </row>
    <row r="222" spans="3:4">
      <c r="C222" s="26"/>
      <c r="D222" s="26"/>
    </row>
    <row r="223" spans="3:4">
      <c r="C223" s="26"/>
      <c r="D223" s="26"/>
    </row>
    <row r="224" spans="3:4">
      <c r="C224" s="26"/>
      <c r="D224" s="26"/>
    </row>
    <row r="225" spans="3:4">
      <c r="C225" s="26"/>
      <c r="D225" s="26"/>
    </row>
    <row r="226" spans="3:4">
      <c r="C226" s="26"/>
      <c r="D226" s="26"/>
    </row>
    <row r="227" spans="3:4">
      <c r="C227" s="26"/>
      <c r="D227" s="26"/>
    </row>
    <row r="228" spans="3:4">
      <c r="C228" s="26"/>
      <c r="D228" s="26"/>
    </row>
    <row r="229" spans="3:4">
      <c r="C229" s="26"/>
      <c r="D229" s="26"/>
    </row>
    <row r="230" spans="3:4">
      <c r="C230" s="26"/>
      <c r="D230" s="26"/>
    </row>
    <row r="231" spans="3:4">
      <c r="C231" s="26"/>
      <c r="D231" s="26"/>
    </row>
    <row r="232" spans="3:4">
      <c r="C232" s="26"/>
      <c r="D232" s="26"/>
    </row>
    <row r="233" spans="3:4">
      <c r="C233" s="26"/>
      <c r="D233" s="26"/>
    </row>
    <row r="234" spans="3:4">
      <c r="C234" s="26"/>
      <c r="D234" s="26"/>
    </row>
    <row r="235" spans="3:4">
      <c r="C235" s="26"/>
      <c r="D235" s="26"/>
    </row>
    <row r="236" spans="3:4">
      <c r="C236" s="26"/>
      <c r="D236" s="26"/>
    </row>
    <row r="237" spans="3:4">
      <c r="C237" s="26"/>
      <c r="D237" s="26"/>
    </row>
    <row r="238" spans="3:4">
      <c r="C238" s="26"/>
      <c r="D238" s="26"/>
    </row>
    <row r="239" spans="3:4">
      <c r="C239" s="26"/>
      <c r="D239" s="26"/>
    </row>
    <row r="240" spans="3:4">
      <c r="C240" s="26"/>
      <c r="D240" s="26"/>
    </row>
    <row r="241" spans="3:4">
      <c r="C241" s="26"/>
      <c r="D241" s="26"/>
    </row>
    <row r="242" spans="3:4">
      <c r="C242" s="26"/>
      <c r="D242" s="26"/>
    </row>
    <row r="243" spans="3:4">
      <c r="C243" s="26"/>
      <c r="D243" s="26"/>
    </row>
    <row r="244" spans="3:4">
      <c r="C244" s="26"/>
      <c r="D244" s="26"/>
    </row>
    <row r="245" spans="3:4">
      <c r="C245" s="26"/>
      <c r="D245" s="26"/>
    </row>
    <row r="246" spans="3:4">
      <c r="C246" s="26"/>
      <c r="D246" s="26"/>
    </row>
    <row r="247" spans="3:4">
      <c r="C247" s="26"/>
      <c r="D247" s="26"/>
    </row>
    <row r="248" spans="3:4">
      <c r="C248" s="26"/>
      <c r="D248" s="26"/>
    </row>
    <row r="249" spans="3:4">
      <c r="C249" s="26"/>
      <c r="D249" s="26"/>
    </row>
    <row r="250" spans="3:4">
      <c r="C250" s="26"/>
      <c r="D250" s="26"/>
    </row>
    <row r="251" spans="3:4">
      <c r="C251" s="26"/>
      <c r="D251" s="26"/>
    </row>
    <row r="252" spans="3:4">
      <c r="C252" s="26"/>
      <c r="D252" s="26"/>
    </row>
    <row r="253" spans="3:4">
      <c r="C253" s="26"/>
      <c r="D253" s="26"/>
    </row>
    <row r="254" spans="3:4">
      <c r="C254" s="26"/>
      <c r="D254" s="26"/>
    </row>
    <row r="255" spans="3:4">
      <c r="C255" s="26"/>
      <c r="D255" s="26"/>
    </row>
    <row r="256" spans="3:4">
      <c r="C256" s="26"/>
      <c r="D256" s="26"/>
    </row>
    <row r="257" spans="3:4">
      <c r="C257" s="26"/>
      <c r="D257" s="26"/>
    </row>
    <row r="258" spans="3:4">
      <c r="C258" s="26"/>
      <c r="D258" s="26"/>
    </row>
    <row r="259" spans="3:4">
      <c r="C259" s="26"/>
      <c r="D259" s="26"/>
    </row>
    <row r="260" spans="3:4">
      <c r="C260" s="26"/>
      <c r="D260" s="26"/>
    </row>
    <row r="261" spans="3:4">
      <c r="C261" s="26"/>
      <c r="D261" s="26"/>
    </row>
    <row r="262" spans="3:4">
      <c r="C262" s="26"/>
      <c r="D262" s="26"/>
    </row>
    <row r="263" spans="3:4">
      <c r="C263" s="26"/>
      <c r="D263" s="26"/>
    </row>
    <row r="264" spans="3:4">
      <c r="C264" s="26"/>
      <c r="D264" s="26"/>
    </row>
    <row r="265" spans="3:4">
      <c r="C265" s="26"/>
      <c r="D265" s="26"/>
    </row>
    <row r="266" spans="3:4">
      <c r="C266" s="26"/>
      <c r="D266" s="26"/>
    </row>
    <row r="267" spans="3:4">
      <c r="C267" s="26"/>
      <c r="D267" s="26"/>
    </row>
    <row r="268" spans="3:4">
      <c r="C268" s="26"/>
      <c r="D268" s="26"/>
    </row>
    <row r="269" spans="3:4">
      <c r="C269" s="26"/>
      <c r="D269" s="26"/>
    </row>
    <row r="270" spans="3:4">
      <c r="C270" s="26"/>
      <c r="D270" s="26"/>
    </row>
    <row r="271" spans="3:4">
      <c r="C271" s="26"/>
      <c r="D271" s="26"/>
    </row>
    <row r="272" spans="3:4">
      <c r="C272" s="26"/>
      <c r="D272" s="26"/>
    </row>
    <row r="273" spans="3:4">
      <c r="C273" s="26"/>
      <c r="D273" s="26"/>
    </row>
    <row r="274" spans="3:4">
      <c r="C274" s="26"/>
      <c r="D274" s="26"/>
    </row>
    <row r="275" spans="3:4">
      <c r="C275" s="26"/>
      <c r="D275" s="26"/>
    </row>
    <row r="276" spans="3:4">
      <c r="C276" s="26"/>
      <c r="D276" s="26"/>
    </row>
    <row r="277" spans="3:4">
      <c r="C277" s="26"/>
      <c r="D277" s="26"/>
    </row>
    <row r="278" spans="3:4">
      <c r="C278" s="26"/>
      <c r="D278" s="26"/>
    </row>
    <row r="279" spans="3:4">
      <c r="C279" s="26"/>
      <c r="D279" s="26"/>
    </row>
    <row r="280" spans="3:4">
      <c r="C280" s="26"/>
      <c r="D280" s="26"/>
    </row>
    <row r="281" spans="3:4">
      <c r="C281" s="26"/>
      <c r="D281" s="26"/>
    </row>
    <row r="282" spans="3:4">
      <c r="C282" s="26"/>
      <c r="D282" s="26"/>
    </row>
    <row r="283" spans="3:4">
      <c r="C283" s="26"/>
      <c r="D283" s="26"/>
    </row>
    <row r="284" spans="3:4">
      <c r="C284" s="26"/>
      <c r="D284" s="26"/>
    </row>
    <row r="285" spans="3:4">
      <c r="C285" s="26"/>
      <c r="D285" s="26"/>
    </row>
    <row r="286" spans="3:4">
      <c r="C286" s="26"/>
      <c r="D286" s="26"/>
    </row>
    <row r="287" spans="3:4">
      <c r="C287" s="26"/>
      <c r="D287" s="26"/>
    </row>
  </sheetData>
  <mergeCells count="12">
    <mergeCell ref="A2:P2"/>
    <mergeCell ref="A3:P3"/>
    <mergeCell ref="B6:B7"/>
    <mergeCell ref="C6:D6"/>
    <mergeCell ref="E6:F6"/>
    <mergeCell ref="G6:H6"/>
    <mergeCell ref="I6:L6"/>
    <mergeCell ref="M6:P6"/>
    <mergeCell ref="I7:L7"/>
    <mergeCell ref="M7:P7"/>
    <mergeCell ref="J8:L8"/>
    <mergeCell ref="N8:P8"/>
  </mergeCells>
  <printOptions horizontalCentered="1"/>
  <pageMargins left="0.2" right="0.2" top="0.18" bottom="0.21" header="0.18" footer="0.2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vari. (cmdty) J-MAR.2011-12</vt:lpstr>
      <vt:lpstr>'vari. (cmdty) J-MAR.2011-12'!Print_Titles</vt:lpstr>
    </vt:vector>
  </TitlesOfParts>
  <Company>tdap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anwarkamal</dc:creator>
  <cp:lastModifiedBy>yasir</cp:lastModifiedBy>
  <cp:lastPrinted>2012-07-10T06:08:39Z</cp:lastPrinted>
  <dcterms:created xsi:type="dcterms:W3CDTF">2012-05-30T05:53:28Z</dcterms:created>
  <dcterms:modified xsi:type="dcterms:W3CDTF">2012-07-16T06:11:57Z</dcterms:modified>
</cp:coreProperties>
</file>